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-1\Desktop\ДОКИ для  РАМЗЭС\2023 год\"/>
    </mc:Choice>
  </mc:AlternateContent>
  <bookViews>
    <workbookView xWindow="0" yWindow="0" windowWidth="28800" windowHeight="11535" firstSheet="5" activeTab="9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242,244,247)" sheetId="7" r:id="rId7"/>
    <sheet name="Обоснования доходов" sheetId="8" r:id="rId8"/>
    <sheet name="Справочно" sheetId="9" r:id="rId9"/>
    <sheet name="Анализ ФОТ" sheetId="10" r:id="rId10"/>
    <sheet name="Лист согласования" sheetId="11" r:id="rId11"/>
  </sheets>
  <calcPr calcId="152511"/>
</workbook>
</file>

<file path=xl/calcChain.xml><?xml version="1.0" encoding="utf-8"?>
<calcChain xmlns="http://schemas.openxmlformats.org/spreadsheetml/2006/main">
  <c r="E27" i="10" l="1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P11" i="9"/>
  <c r="O11" i="9"/>
  <c r="M11" i="9"/>
  <c r="L11" i="9"/>
  <c r="J11" i="9"/>
  <c r="I11" i="9"/>
  <c r="G11" i="9"/>
  <c r="E11" i="9"/>
  <c r="D11" i="9"/>
  <c r="L45" i="8"/>
  <c r="I45" i="8"/>
  <c r="F45" i="8"/>
  <c r="L28" i="8"/>
  <c r="I28" i="8"/>
  <c r="F28" i="8"/>
  <c r="G595" i="7"/>
  <c r="G582" i="7"/>
  <c r="G551" i="7"/>
  <c r="G428" i="7"/>
  <c r="G409" i="7"/>
  <c r="G276" i="7"/>
  <c r="G264" i="7"/>
  <c r="G229" i="7"/>
  <c r="G209" i="7"/>
  <c r="G194" i="7"/>
  <c r="G184" i="7"/>
  <c r="G172" i="7"/>
  <c r="G157" i="7"/>
  <c r="G138" i="7"/>
  <c r="G128" i="7"/>
  <c r="G116" i="7"/>
  <c r="G106" i="7"/>
  <c r="G94" i="7"/>
  <c r="G53" i="7"/>
  <c r="G36" i="7"/>
  <c r="G25" i="7"/>
  <c r="G13" i="7"/>
  <c r="H34" i="5"/>
  <c r="D34" i="5"/>
  <c r="H17" i="5"/>
  <c r="D17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  <c r="K8" i="3"/>
  <c r="J8" i="3"/>
  <c r="I8" i="3"/>
  <c r="H8" i="3"/>
  <c r="G8" i="3"/>
  <c r="F8" i="3"/>
  <c r="H8" i="2"/>
  <c r="G8" i="2"/>
  <c r="F8" i="2"/>
</calcChain>
</file>

<file path=xl/sharedStrings.xml><?xml version="1.0" encoding="utf-8"?>
<sst xmlns="http://schemas.openxmlformats.org/spreadsheetml/2006/main" count="4784" uniqueCount="1104">
  <si>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</si>
  <si>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</si>
  <si>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</si>
  <si>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</si>
  <si>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</si>
  <si>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А.А.</t>
  </si>
  <si>
    <t>Федорова Татьяна Викторовна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</si>
  <si>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</si>
  <si>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</si>
  <si>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</si>
  <si>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</si>
  <si>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</si>
  <si>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"Серпуховский колледж" на 2023 год и плановый период 2024-2025 годов</t>
  </si>
  <si>
    <t>"30" декабря 2022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</si>
  <si>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</si>
  <si>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</si>
  <si>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"Серпуховский колледж"</t>
  </si>
  <si>
    <t>Дата</t>
  </si>
  <si>
    <t>30.12.2022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</si>
  <si>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</si>
  <si>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</si>
  <si>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</si>
  <si>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01526922</t>
  </si>
  <si>
    <t>Адрес фактического местонахождения государственного учреждения:</t>
  </si>
  <si>
    <t>142253, обл. Московская, г.о. Серпуховский, п. Большевик, ул. Ленина, д. 52</t>
  </si>
  <si>
    <t>ИНН/КПП</t>
  </si>
  <si>
    <t>5043055814/504301001</t>
  </si>
  <si>
    <t>Единица измерения: руб.</t>
  </si>
  <si>
    <t>по ОКЕИ</t>
  </si>
  <si>
    <t>383</t>
  </si>
  <si>
    <t>Подписано. Заверено ЭП.</t>
  </si>
  <si>
    <t>ФИО: Лазарев Андрей Александрович</t>
  </si>
  <si>
    <t>ФИО: Федорова Татьяна Викторовна</t>
  </si>
  <si>
    <t>Должность: Заместитель министра</t>
  </si>
  <si>
    <t>Должность:</t>
  </si>
  <si>
    <t>Действует c 09.03.2022 17:11:00 по: 02.06.2023 17:09:00</t>
  </si>
  <si>
    <t>Действует c 20.11.2021 15:33:21 по: 20.02.2023 15:33:21</t>
  </si>
  <si>
    <t>Серийный номер: A6A59F3B146A49BC92507A72BF2C5E493E790761</t>
  </si>
  <si>
    <t>Серийный номер: 963562DE2A70E9AD9C6A8516493B2F979E2E69BC</t>
  </si>
  <si>
    <t>Издатель: Казначейство России</t>
  </si>
  <si>
    <t>Издатель: Федеральное казначейство</t>
  </si>
  <si>
    <t>Время подписания: 30.12.2022 16:42:30</t>
  </si>
  <si>
    <t>Время подписания: 30.12.2022 15:18:40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</si>
  <si>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</si>
  <si>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</si>
  <si>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</si>
  <si>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</si>
  <si>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</si>
  <si>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КЭСР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</si>
  <si>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</si>
  <si>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</si>
  <si>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</si>
  <si>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</si>
  <si>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</si>
  <si>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</si>
  <si>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</si>
  <si>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</si>
  <si>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</si>
  <si>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</si>
  <si>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</si>
  <si>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</si>
  <si>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</si>
  <si>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</si>
  <si>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</si>
  <si>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</si>
  <si>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</si>
  <si>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</si>
  <si>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</si>
  <si>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</si>
  <si>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</si>
  <si>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</si>
  <si>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</si>
  <si>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</si>
  <si>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</si>
  <si>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</si>
  <si>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</si>
  <si>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</si>
  <si>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</si>
  <si>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</si>
  <si>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</si>
  <si>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</si>
  <si>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</si>
  <si>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</si>
  <si>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</si>
  <si>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</si>
  <si>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</si>
  <si>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</si>
  <si>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</si>
  <si>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</si>
  <si>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</si>
  <si>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</si>
  <si>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</si>
  <si>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</si>
  <si>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</si>
  <si>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</si>
  <si>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</si>
  <si>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</si>
  <si>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</si>
  <si>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</si>
  <si>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</si>
  <si>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</si>
  <si>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</si>
  <si>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</si>
  <si>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</si>
  <si>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</si>
  <si>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</si>
  <si>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</si>
  <si>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</si>
  <si>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</si>
  <si>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</si>
  <si>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211.00</t>
  </si>
  <si>
    <t>в том числе:
оплата труда Педагогических работников</t>
  </si>
  <si>
    <t>2110.1</t>
  </si>
  <si>
    <t>в том числе Педагогические работники ("Указные")</t>
  </si>
  <si>
    <t>2110.1.1</t>
  </si>
  <si>
    <t>оплата труда Прочих педагогических работников</t>
  </si>
  <si>
    <t>2110.1.2</t>
  </si>
  <si>
    <t>оплата труда Прочего персонала</t>
  </si>
  <si>
    <t>2110.2</t>
  </si>
  <si>
    <t>в том числе: Руководящие работники</t>
  </si>
  <si>
    <t>2110.2.1</t>
  </si>
  <si>
    <t>Административно-управленческий персонал</t>
  </si>
  <si>
    <t>2110.2.2</t>
  </si>
  <si>
    <t>в том числе: АУП "Указные"</t>
  </si>
  <si>
    <t>2110.2.2.1</t>
  </si>
  <si>
    <t>АУП прочие</t>
  </si>
  <si>
    <t>2110.2.2.2</t>
  </si>
  <si>
    <t>Учебно-вспомогательный персонал</t>
  </si>
  <si>
    <t>2110.2.3</t>
  </si>
  <si>
    <t>Младший обслуживающий персонал</t>
  </si>
  <si>
    <t>2110.2.4</t>
  </si>
  <si>
    <t>Работники культуры</t>
  </si>
  <si>
    <t>2110.2.5</t>
  </si>
  <si>
    <t>Социальные пособия и компенсация персоналу в денежной форме</t>
  </si>
  <si>
    <t>2110.3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</si>
  <si>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</si>
  <si>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</si>
  <si>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</si>
  <si>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</si>
  <si>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</si>
  <si>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</si>
  <si>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</si>
  <si>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212.00</t>
  </si>
  <si>
    <t>транспортные услуги, всего</t>
  </si>
  <si>
    <t>2122</t>
  </si>
  <si>
    <t>222</t>
  </si>
  <si>
    <t>222.00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</si>
  <si>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</si>
  <si>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</si>
  <si>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</si>
  <si>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226.00</t>
  </si>
  <si>
    <t>социальное обеспечение населения, в том числе доставка социальных выплат, всего</t>
  </si>
  <si>
    <t>2124</t>
  </si>
  <si>
    <t>260.00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</si>
  <si>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</si>
  <si>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</si>
  <si>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</si>
  <si>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</si>
  <si>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</si>
  <si>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</si>
  <si>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</si>
  <si>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</si>
  <si>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</si>
  <si>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</si>
  <si>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</si>
  <si>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</si>
  <si>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</si>
  <si>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</si>
  <si>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</si>
  <si>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</si>
  <si>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213.00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</si>
  <si>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</si>
  <si>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</si>
  <si>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</si>
  <si>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</si>
  <si>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</si>
  <si>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</si>
  <si>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</si>
  <si>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</si>
  <si>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</si>
  <si>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</si>
  <si>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</si>
  <si>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</si>
  <si>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</si>
  <si>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</si>
  <si>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</si>
  <si>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262, 296</t>
  </si>
  <si>
    <t>296.00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</si>
  <si>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</si>
  <si>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</si>
  <si>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</si>
  <si>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</si>
  <si>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297.00</t>
  </si>
  <si>
    <t>иные выплаты населению</t>
  </si>
  <si>
    <t>2240</t>
  </si>
  <si>
    <t>360</t>
  </si>
  <si>
    <t>262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</si>
  <si>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</si>
  <si>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</si>
  <si>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</si>
  <si>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</si>
  <si>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</si>
  <si>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</si>
  <si>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</si>
  <si>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290.00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</si>
  <si>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</si>
  <si>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</si>
  <si>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</si>
  <si>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</si>
  <si>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</si>
  <si>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</si>
  <si>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</si>
  <si>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2330.1</t>
  </si>
  <si>
    <t>291 - 295</t>
  </si>
  <si>
    <t>уплата иных платежей</t>
  </si>
  <si>
    <t>2330.2</t>
  </si>
  <si>
    <t>296 - 297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</si>
  <si>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</si>
  <si>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</si>
  <si>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</si>
  <si>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</si>
  <si>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</si>
  <si>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</si>
  <si>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241.00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</si>
  <si>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</si>
  <si>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</si>
  <si>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</si>
  <si>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</si>
  <si>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</si>
  <si>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</si>
  <si>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</si>
  <si>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242.00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</si>
  <si>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</si>
  <si>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</si>
  <si>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</si>
  <si>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</si>
  <si>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</si>
  <si>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</si>
  <si>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</si>
  <si>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253.00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</si>
  <si>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</si>
  <si>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</si>
  <si>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</si>
  <si>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</si>
  <si>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297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</si>
  <si>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</si>
  <si>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</si>
  <si>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</si>
  <si>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</si>
  <si>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</si>
  <si>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</si>
  <si>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</si>
  <si>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</si>
  <si>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</si>
  <si>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</si>
  <si>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</si>
  <si>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</si>
  <si>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</si>
  <si>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</si>
  <si>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</si>
  <si>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</si>
  <si>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</si>
  <si>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</si>
  <si>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</si>
  <si>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225,226</t>
  </si>
  <si>
    <t>229.00</t>
  </si>
  <si>
    <t>закупка товаров, работ, услуг для целей капитальных вложений</t>
  </si>
  <si>
    <t>2632</t>
  </si>
  <si>
    <t>347</t>
  </si>
  <si>
    <t>347.00</t>
  </si>
  <si>
    <t>закупка товаров, работ, услуг для целей капитального ремонта</t>
  </si>
  <si>
    <t>2633</t>
  </si>
  <si>
    <t>344</t>
  </si>
  <si>
    <t>344.00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</si>
  <si>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</si>
  <si>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</si>
  <si>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</si>
  <si>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</si>
  <si>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</si>
  <si>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</si>
  <si>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</si>
  <si>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</si>
  <si>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221.00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</si>
  <si>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</si>
  <si>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</si>
  <si>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</si>
  <si>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</si>
  <si>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223.00</t>
  </si>
  <si>
    <t>арендная плата за пользование имуществом, всего</t>
  </si>
  <si>
    <t>2641.04</t>
  </si>
  <si>
    <t>224</t>
  </si>
  <si>
    <t>224.00</t>
  </si>
  <si>
    <t>работы, услуги по содержанию имущества, за исключением ремонта (текущего и капитального) и реставрации нефинансовых активов, всего</t>
  </si>
  <si>
    <t>2641.05</t>
  </si>
  <si>
    <t>225</t>
  </si>
  <si>
    <t>225.00</t>
  </si>
  <si>
    <t>2641.06</t>
  </si>
  <si>
    <t>страхование, всего</t>
  </si>
  <si>
    <t>2641.07</t>
  </si>
  <si>
    <t>227</t>
  </si>
  <si>
    <t>227.00</t>
  </si>
  <si>
    <t>ремонт (текущий и капитальный) и реставрация нефинансовых активов, в том числе разработка проектной и сметной документации для ремонта объектов нефинансовых активов, всего</t>
  </si>
  <si>
    <t>2641.08</t>
  </si>
  <si>
    <t>225, 226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</si>
  <si>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</si>
  <si>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</si>
  <si>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</si>
  <si>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</si>
  <si>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</si>
  <si>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310.00</t>
  </si>
  <si>
    <t>увеличение стоимости нематериальных активов, всего</t>
  </si>
  <si>
    <t>2642.02</t>
  </si>
  <si>
    <t>320.00</t>
  </si>
  <si>
    <t>увеличение стоимости непроизводственных активов, всего</t>
  </si>
  <si>
    <t>2642.03</t>
  </si>
  <si>
    <t>330</t>
  </si>
  <si>
    <t>330.00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</si>
  <si>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</si>
  <si>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</si>
  <si>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</si>
  <si>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341.00</t>
  </si>
  <si>
    <t>увеличение стоимости продуктов питания, всего</t>
  </si>
  <si>
    <t>2642.05</t>
  </si>
  <si>
    <t>342</t>
  </si>
  <si>
    <t>342.00</t>
  </si>
  <si>
    <t>увеличение стоимости горюче-смазочных материалов, всего</t>
  </si>
  <si>
    <t>2642.06</t>
  </si>
  <si>
    <t>343</t>
  </si>
  <si>
    <t>343.00</t>
  </si>
  <si>
    <t>увеличение стоимости строительных материалов, всего</t>
  </si>
  <si>
    <t>2642.07</t>
  </si>
  <si>
    <t>увеличение стоимости мягкого инвентаря, прочих материальных запасов, всего</t>
  </si>
  <si>
    <t>2642.08</t>
  </si>
  <si>
    <t>345,346,349</t>
  </si>
  <si>
    <t>345.00</t>
  </si>
  <si>
    <t>увеличение стоимости материальных запасов для целей капитальных вложений, всего</t>
  </si>
  <si>
    <t>2642.09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</si>
  <si>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</si>
  <si>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2642.10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</si>
  <si>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</si>
  <si>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</si>
  <si>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</si>
  <si>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</si>
  <si>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</si>
  <si>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</si>
  <si>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</si>
  <si>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</si>
  <si>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</si>
  <si>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</si>
  <si>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</si>
  <si>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</si>
  <si>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</si>
  <si>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</si>
  <si>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</si>
  <si>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</si>
  <si>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</si>
  <si>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</si>
  <si>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</si>
  <si>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</si>
  <si>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</si>
  <si>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</si>
  <si>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</si>
  <si>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</si>
  <si>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</si>
  <si>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</si>
  <si>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</si>
  <si>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</si>
  <si>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</si>
  <si>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</si>
  <si>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</si>
  <si>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</si>
  <si>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</si>
  <si>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</si>
  <si>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</si>
  <si>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</si>
  <si>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</si>
  <si>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</si>
  <si>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</si>
  <si>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</si>
  <si>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</si>
  <si>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</si>
  <si>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</si>
  <si>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</si>
  <si>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</si>
  <si>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</si>
  <si>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</si>
  <si>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</si>
  <si>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</si>
  <si>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</si>
  <si>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</si>
  <si>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</si>
  <si>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</si>
  <si>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</si>
  <si>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</si>
  <si>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</si>
  <si>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</si>
  <si>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</si>
  <si>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</si>
  <si>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</si>
  <si>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</si>
  <si>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</si>
  <si>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</si>
  <si>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</si>
  <si>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</si>
  <si>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</si>
  <si>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</si>
  <si>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</si>
  <si>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</si>
  <si>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</si>
  <si>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</si>
  <si>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</si>
  <si>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</si>
  <si>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</si>
  <si>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</si>
  <si>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</si>
  <si>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</si>
  <si>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</si>
  <si>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</si>
  <si>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</si>
  <si>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</si>
  <si>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</si>
  <si>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</si>
  <si>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</si>
  <si>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</si>
  <si>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</si>
  <si>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</si>
  <si>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</si>
  <si>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</si>
  <si>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</si>
  <si>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</si>
  <si>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</si>
  <si>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</si>
  <si>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</si>
  <si>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</si>
  <si>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</si>
  <si>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</si>
  <si>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</si>
  <si>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</si>
  <si>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</si>
  <si>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</si>
  <si>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</si>
  <si>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</si>
  <si>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</si>
  <si>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</si>
  <si>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</si>
  <si>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</si>
  <si>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</si>
  <si>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</si>
  <si>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</si>
  <si>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</si>
  <si>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</si>
  <si>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</si>
  <si>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</si>
  <si>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</si>
  <si>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</si>
  <si>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</si>
  <si>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</si>
  <si>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</si>
  <si>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</si>
  <si>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</si>
  <si>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</si>
  <si>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</si>
  <si>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</si>
  <si>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</si>
  <si>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</si>
  <si>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</si>
  <si>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</si>
  <si>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</si>
  <si>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</si>
  <si>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</si>
  <si>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</si>
  <si>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</si>
  <si>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</si>
  <si>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</si>
  <si>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</si>
  <si>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</si>
  <si>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</si>
  <si>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</si>
  <si>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</si>
  <si>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</si>
  <si>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</si>
  <si>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</si>
  <si>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</si>
  <si>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</si>
  <si>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</si>
  <si>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</si>
  <si>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</si>
  <si>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</si>
  <si>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[Младший обслуживающий персонал], [Рабочий по комплексному обслуживанию и ремонту зданий],</t>
  </si>
  <si>
    <t>[Не заполнено], [Административно-управленческий персонал], [Ведущий экономист],</t>
  </si>
  <si>
    <t>[Не заполнено], [Руководящий персонал], [Заведующий структурного подразделения],</t>
  </si>
  <si>
    <t>[Не заполнено], [Прочий педагогический персонал], [Тьютер], [фот оплаты труда  из числа прочие педагогические сотрудники]</t>
  </si>
  <si>
    <t>[Не заполнено], [Педагогические работников ("указные")], [Преподаватель], [заработная плата  изменена , в связи с тем,что выделено отдельной строкой з-п педагог.раб.прочие]</t>
  </si>
  <si>
    <t>9</t>
  </si>
  <si>
    <t>[Не заполнено], [Работники культуры], [Заведующий библиотекой],</t>
  </si>
  <si>
    <t>11</t>
  </si>
  <si>
    <t>[Не заполнено], [Учебно-вспомогательный персонал], [Техник],</t>
  </si>
  <si>
    <t>Итого:</t>
  </si>
  <si>
    <t>приносящая доход деятельность (собственные доходы учреждения)</t>
  </si>
  <si>
    <t>[Не заполнено], [Учебно-вспомогательный персонал], [Секретарь учебной части], [фот учебно-вспомогательного персонала]</t>
  </si>
  <si>
    <t>12</t>
  </si>
  <si>
    <t>13</t>
  </si>
  <si>
    <t>[Не заполнено], [Прочий педагогический персонал], [Социальный педагог],</t>
  </si>
  <si>
    <t>14</t>
  </si>
  <si>
    <t>[Не заполнено], [Педагогические работников ("указные")], [Преподаватель],</t>
  </si>
  <si>
    <t>15</t>
  </si>
  <si>
    <t>[Не заполнено], [Административно-управленческий персонал], [Специалист по закупкам],</t>
  </si>
  <si>
    <t>16</t>
  </si>
  <si>
    <t>[Не заполнено], [Работники культуры], [Библиотекарь],</t>
  </si>
  <si>
    <t>17</t>
  </si>
  <si>
    <t>субсидии на иные цели</t>
  </si>
  <si>
    <t>1.1. Расчеты (обоснования) расходов на оплату труда ()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</si>
  <si>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</si>
  <si>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</si>
  <si>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</si>
  <si>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</si>
  <si>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</si>
  <si>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</si>
  <si>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[выплата суточных при служебных командировках]</t>
  </si>
  <si>
    <t>[Проезд к месту командировки и обратно], [письмо от 11.01.2022 № 2]</t>
  </si>
  <si>
    <t>[Проезд к месту командировки и обратно], [для возмещение сотрудникам проезда к месту командировки и обратно]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</si>
  <si>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</si>
  <si>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</si>
  <si>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</si>
  <si>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</si>
  <si>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[пособие  персоналу за первые три дня больничный-лист]</t>
  </si>
  <si>
    <t>1.3. Расчеты (обоснования) социальных выплат персоналу ()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</si>
  <si>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</si>
  <si>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</si>
  <si>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</si>
  <si>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</si>
  <si>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[страховые взносы ОПС 22%]</t>
  </si>
  <si>
    <t>[Бюджет Федерального фонда обязательного медицинского страхования], [страховые взносы  ОМС по ставке 5,1%]</t>
  </si>
  <si>
    <t>[Бюджет фонда социального страхования РФ], [страховые взносы ФСС:
 - 0,2%  обязательное соц.страх.от несчастных случаев на производстве; 
- 2,9% обязательное соц.страх. на случай временной нетрудоспособности и в связи с материнством]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</si>
  <si>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()</t>
  </si>
  <si>
    <t>[Бюджет пенсионного фонда РФ]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</si>
  <si>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</si>
  <si>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</si>
  <si>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</si>
  <si>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</si>
  <si>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</si>
  <si>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</si>
  <si>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</si>
  <si>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</si>
  <si>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сборы], [транспортный налог : автомобиль ГАЗ 2217 мощность двиг. 140(103) ; автомобиль ГАЗ 2752 мощность двиг. 133,30(98,00); автомобиль RENAULT SANDERO мощность двиг. 75(55) ; автомобиль ГАЗ 31105 мощность двиг. 137(101).]</t>
  </si>
  <si>
    <t>[Прочие налоги и сборы], [уплата прочие штрафы, госпошлины]</t>
  </si>
  <si>
    <t>[Налог на имущество]</t>
  </si>
  <si>
    <t>[Земельный налог]</t>
  </si>
  <si>
    <t>3. Расчеты (обоснования) расходов на оплату налогов, сборов и иных платежей (292)</t>
  </si>
  <si>
    <t>[Прочие налоги и сборы], [оплата пени и штрафы]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</si>
  <si>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</si>
  <si>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</si>
  <si>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</si>
  <si>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</si>
  <si>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</si>
  <si>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</si>
  <si>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</si>
  <si>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205</t>
  </si>
  <si>
    <t>[Расходы на закупки товаров, работ, услуг] [Абонентская оплата за подключения стационарных номеров 2 корпус Рабфаковский пр/д, д.1/43.Ежемесячная оплата 12 мес. на 2023год] [Абонентская оплата за подключения стационарных номеров 2 корпус Рабфаковский пр/д, д.1/43.Ежемесячная оплата 12 мес. на 2023год] [221] [Абонентская оплата за подключения стационарных номеров 2 корпус Рабфаковский пр/д,д.1/43.Ежемесячная оплата 12мес.]</t>
  </si>
  <si>
    <t>206</t>
  </si>
  <si>
    <t>[Расходы на закупки товаров, работ, услуг] [Абонентская оплата за подключения сотовых номеров в количестве двух,на 12мес.2023года  3 корпус ул. Центральная ,д.154. Оплата помесячно по факту.] [Абонентская оплата за подключения сотовых номеров в количестве двух,на 12мес.2023года  3 корпус ул. Центральная ,д.154. Оплата помесячно по факту.] [221] [Абонентская оплата за подключения сотовых номеров в количестве двух,на 12мес.2023года  3 корпус ул. Центральная ,д.154. Оплата помесячно по факту.]</t>
  </si>
  <si>
    <t>207</t>
  </si>
  <si>
    <t>[Расходы на закупки товаров, работ, услуг] [Абонентская оплата за подключения стационарных номеров в количестве четырех,на 12мес.2023года  3 корпус ул. Центральная ,д.154; дополнительный центр ул.Джона Рида,26. Оплата помесячно.] [Абонентская оплата за подключения стационарных номеров в количестве четырех,на 12мес.2023года  3 корпус ул. Центральная ,д.154; дополнительный центр ул.Джона Рида,26. Оплата помесячно.] [221] [Абонентская оплата за подключения стационарных номеров в количестве четырех,на 12мес.2023года  3 корпус ул. Центральная ,д.154; дополнительный центр ул.Джона Рида,26. Оплата помесячно.]</t>
  </si>
  <si>
    <t>2022</t>
  </si>
  <si>
    <t>208</t>
  </si>
  <si>
    <t>[Расходы на закупки товаров, работ, услуг] [Услуги по предоставлению доступа к сети интернет  в 2023 году. 2 корпус- Рабфаковский пр/д ,д.1/43 -"Бюджетный 9800"до 100(Мбит/сек); ДПО центр  ул. Джона Рида,д.26
«Бюджетный 700» до 4(Мбит/сек). Предоставление реального статического IP-адреса (2 ед.)
Оплата помесячно.] [Услуги по предоставлению доступа к сети интернет  в 2023 году. 2 корпус- Рабфаковский пр/д ,д.1/43 -"Бюджетный 9800"до 100(Мбит/сек); ДПО центр  ул. Джона Рида,д.26
«Бюджетный 700» до 4(Мбит/сек). Предоставление реального статического IP-адреса (2 ед.)
Оплата помесячно.] [221] [Услуги по предоставлению доступа к сети интернет  в 2023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(4 ед.)
Оплата помесячно.]</t>
  </si>
  <si>
    <t>6. Расчеты (обоснования) расходов на закупки товаров, работ, услуг (223)</t>
  </si>
  <si>
    <t>[Расходы на закупки товаров, работ, услуг] [Кредиторская задолженность по оплате по контракта вывоз ТКО за декабрь 2022 корпус -2 Рабфаковский пр-д 1/43] [Оказание услуг по обращению с твердыми коммунальными отходами за декабрь 2022 корпус -2 Рабфаковский пр-д 1/43] [223] [Кредиторская задолженность по оплате по контракта вывоз ТКО за декабрь 2022 корпус -2 Рабфаковский пр-д 1/43]</t>
  </si>
  <si>
    <t>190</t>
  </si>
  <si>
    <t>[Расходы на закупки товаров, работ, услуг] [Коммунальные услуги на водоснабжения  с 01.01.2023-31.12.2023 на 12мес.корпус-2 Рабфаковский проезд,1/43. Оплата помесячно по показаниям счетчиков.Планируемый объем Вода 1178,Стоки-1178(М 3)] [Коммунальные услуги на водоснабжения  с 01.01.2023-31.12.2023 на 12мес.корпус-2 Рабфаковский проезд,1/43. Оплата помесячно по показаниям счетчиков.Планируемый объем Вода 1178,Стоки-1178(М 3)] [223] [на водоснабжение, водоотведение 12 мес. 2023 год 2 корпус-2 Рабфаковский проезд,1/43.]</t>
  </si>
  <si>
    <t>214</t>
  </si>
  <si>
    <t>[Расходы на закупки товаров, работ, услуг] [Оказание услуг по обращению с твердыми коммунальными отходами на 2023 год корпус -2 Рабфаковский пр/д ,д.1/43 . Оплата помесячно. Объем  (м3)100,00; Количество-1*0.8м3 ;1*8м3.] [Оказание услуг по обращению с твердыми коммунальными отходами на 2023 год корпус -2 Рабфаковский пр/д ,д.1/43 . Оплата помесячно. Объем  (м3)100,00; Количество-1*0.8м3 ;1*8м3.] [223] [Оказание услуг по обращению с твердыми коммунальными отходами на 2023год корпус -2 Рабфаковский пр/д ,д.1/43 . Оплата помесячно. Объем  (м3)100,00; Количество-1*0.8м3 ;1*8м3]</t>
  </si>
  <si>
    <t>6. Расчеты (обоснования) расходов на закупки товаров, работ, услуг (224)</t>
  </si>
  <si>
    <t>[Расходы на закупки товаров, работ, услуг] [Возмещение расходов по оплате коммунальных услуг за площадь арендуемого помещения 110,0 кв.м центр ДПО ул.Джона Рида,д.26  с 01.01.2023-31.12.2023г. Оплата ежемесячно: водоотведение,водоснабжение,электроснабжение, отопление по выставленным сч.ф. от МКУ «Управление по обеспечению деятельности Администрации городского округа Серпухов»] [Возмещение расходов по оплате коммунальных услуг за площадь арендуемого помещения 110,0 кв.м центр ДПО ул.Джона Рида,д.26  с 01.01.2023-31.12.2023г. Оплата ежемесячно: водоотведение,водоснабжение,электроснабжение, отопление по выставленным сч.ф. от МКУ «Управление по обеспечению деятельности Администрации городского округа Серпухов»] [224] [Возмещение расходов по оплате коммунальных услуг за площадь арендуемого помещения 110,0 кв.м центр ДПО ул.Джона Рида,д.26  с 01.01.2023-31.12.2023г. Оплата ежемесячно: водоотведение,водоснабжение,электроснабжение, отопление по выставленным сч.ф. от МКУ]</t>
  </si>
  <si>
    <t>[Расходы на закупки товаров, работ, услуг] [Возмещение расходов по оплате коммунальных услуг за площадь арендуемого помещения 110,0 кв.м центр ДПО ул.Джона Рида,д.26  с 01.01.2023-31.12.2023г. Оплата ежемесячно: водоотведение,водоснабжение,электроснабжение, отопление по выставленным сч.ф. от МКУ «Управление по обеспечению деятельности Администрации городского округа Серпухов»] [Возмещение расходов по оплате коммунальных услуг за площадь арендуемого помещения 110,0 кв.м центр ДПО ул.Джона Рида,д.26  с 01.01.2023-31.12.2023г. Оплата ежемесячно: водоотведение,водоснабжение,электроснабжение, отопление по выставленным сч.ф. от МКУ «Управление по обеспечению деятельности Администрации городского округа Серпухов»] [224] [Возмещение расходов по оплате коммунальных услуг за площадь арендуемого помещения 110,0 кв.м центр ДПО ул.Джона Рида,д.26  с 01.01.2023-31.12.2023г. Оплата ежемесячно: водоотведение,водоснабжение,электроснабжение, отопление по выставленным сч.ф. от МКУ «Управление по обеспечению деятельности Администрации городского округа Серпухов»]</t>
  </si>
  <si>
    <t>6. Расчеты (обоснования) расходов на закупки товаров, работ, услуг (225)</t>
  </si>
  <si>
    <t>18</t>
  </si>
  <si>
    <t>[Расходы на закупки товаров, работ, услуг]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2 корпус Рабфаковский пр-д.д.1/43 на 12 мес. 2023 года. Оплата ежемесячно.]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2 корпус Рабфаковский пр-д.д.1/43 на 12 мес. 2023 года. Оплата ежемесячно.] [225]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2корпус Рабфаковский пр-д.д.1/43 на 12 мес. 2023года. Оплата ежемесячно.]</t>
  </si>
  <si>
    <t>191</t>
  </si>
  <si>
    <t>[Расходы на закупки товаров, работ, услуг] [Оказание услуг по текущему  ремонту и санитарной обработке устройств   раздачи воды в 2023 году.
Кулеры  в кол-ве 22 (двадцати двух) штук.
 5 шт. - 1 корпус – по адресу: Московская область, г.о. Серпухов, п. Большевик, ул. Ленина, д. 52;
2 шт. - 2 корпус – по адресу: Московская область, г. Серпухов , Рабфаковский пр. д.1/43;
20 шт. - 3 корпус – по адресу: Московская область, г. Серпухов, ул. Центральная, д.154. Оплата по квартально.] [Оказание услуг по текущему  ремонту и санитарной обработке устройств   раздачи воды в 2023 году.
Кулеры  в кол-ве 22 (двадцати двух) штук.
 5 шт. - 1 корпус – по адресу: Московская область, г.о. Серпухов, п. Большевик, ул. Ленина, д. 52;
2 шт. - 2 корпус – по адресу: Московская область, г. Серпухов , Рабфаковский пр. д.1/43;
20 шт. - 3 корпус – по адресу: Московская область, г. Серпухов, ул. Центральная, д.154. Оплата по квартально.] [225] [Оказание услуг по текущему  ремонту и санитарной обработке устройств   раздачи воды в кол-ве 22 (двадцати двух) штук.
 5 шт. - 1 корпус – по адресу: Московская область, г.о. Серпухов, п. Большевик, ул. Ленина, д. 52;
2 шт. - 2 корпус – по адресу: Московская область, г. Серпухов , Рабфаковский пр. д.1/43;
20 шт. - 3 корпус – по адресу: Московская область, г. Серпухов, ул. Центральная, д.154. Оплата по квартально.]</t>
  </si>
  <si>
    <t>193</t>
  </si>
  <si>
    <t>[Расходы на закупки товаров, работ, услуг] [Услуги	по тех. обслуж. системы охранного телевидения (СОТ) и системы контроля управления доступом (СКУД), а также оказанию телематич. и информ-ных услуг на базе существующего ПО и вновь установленного ПО на 12 мес. 2023 года.
•проверка работ-сти оборуд., срабатывания карт, качества связи, сигнала от пульта;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[Услуги	по тех. обслуж. системы охранного телевидения (СОТ) и системы контроля управления доступом (СКУД), а также оказанию телематич. и информ-ных услуг на базе существующего ПО и вновь установленного ПО на 12 мес. 2023 года.
•проверка работ-сти оборуд., срабатывания карт, качества связи, сигнала от пульта;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[225] [оказание услуг по ТО системы  СКУД на 12мес.2023года:  корпус -2 Серпухов, Рабфаковский пр/д,д.1/43
Система СКУД.
•проверка работоспособности оборудования, срабатывания карт, качества связи, 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</t>
  </si>
  <si>
    <t>203</t>
  </si>
  <si>
    <t>[Расходы на закупки товаров, работ, услуг]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«Стрелец-Мониторинг», на 12 мес. 2023 года  
2 корпус Рабфаковский проезд, д.1/43. Оплата помесячно.]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«Стрелец-Мониторинг», на 12 мес. 2023 года  
2 корпус Рабфаковский проезд, д.1/43. Оплата помесячно.] [225]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«Стрелец-Мониторинг».2 корпус 
Рабфаковский проезд, д.1/43. Оплата помесячно.]</t>
  </si>
  <si>
    <t>[Расходы на закупки товаров, работ, услуг] [оказание услуг по поверке приборов учета тепловой энергии в 1 корпусе п.Большевик, ул. Ленина д.52
Поверка прибора учета ТеРоос - ТМ (Dy – 50 мм); Поверка стремянок,лестниц и т.д.проводится один раз в полугодие 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 [оказание услуг по поверке приборов учета тепловой энергии в 1 корпусе п.Большевик, ул. Ленина д.52
Поверка прибора учета ТеРоос - ТМ (Dy – 50 мм)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 [225] [оказание услуг по содержанию имущества  поверка лестниц,стремянок проводится в полугодие один раз.]</t>
  </si>
  <si>
    <t>[Расходы на закупки товаров, работ, услуг] [оказание услуг по поверке приборов учета тепловой энергии в 1 корпусе п.Большевик, ул. Ленина д.52
Поверка прибора учета ТеРоос - ТМ (Dy – 50 мм); Поверка стремянок,лестниц и т.д.проводится один раз в полугодие 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 [оказание услуг по поверке приборов учета тепловой энергии в 1 корпусе п.Большевик, ул. Ленина д.52
Поверка прибора учета ТеРоос - ТМ (Dy – 50 мм)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 [225] [оказание услуг по поверке приборов учета тепловой энергии в 1 корпусе п.Большевик, ул. Ленина д.52
Поверка прибора учета ТеРоос - ТМ (Dy – 50 мм)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</t>
  </si>
  <si>
    <t>[Расходы на закупки товаров, работ, услуг] [услуги по содержанию имущества  на 12 мес. 2023 года :
 - дезкамерная обработка -3 сеанса
-  заключительная дезинфекции после инфекционных заболеваний (туберкулёз,     вирусные, кишечные инфекции и д.р.) -200 м2 - 4 обработки
-  дератизация- 750 м2 – 12 обработок
-  дезинсекция (тараканы)- 18 м2 – 6 обработок   
-  дератизация- 1000 м2 – 12 обработок
-  дератизация- 2000 м2 – 12 обработок
-  дезинсекция (тараканы)- 200 м2 – 6 обработок.   
 Оплата помесячно по акту оказанных услуг.] [услуги по содержанию имущества  на 12 мес. 2023 года :
 - дезкамерная обработка -3 сеанса
-  заключительная дезинфекции после инфекционных заболеваний (туберкулёз,     вирусные, кишечные инфекции и д.р.) -200 м2 - 4 обработки
-  дератизация- 750 м2 – 12 обработок
-  дезинсекция (тараканы)- 18 м2 – 6 обработок   
-  дератизация- 1000 м2 – 12 обработок
-  дератизация- 2000 м2 – 12 обработок
-  дезинсекция (тараканы)- 200 м2 – 6 обработок.   
 Оплата помесячно по акту оказанных услуг.] [225] [услуги по содержанию имущества  на 12 мес. 2023 года :
 - дезкамерная обработка -3 сеанса
-  заключительная дезинфекции после инфекционных заболеваний (туберкулёз,     вирусные, кишечные инфекции и д.р.) -200 м2 - 4 обработки
-  дератизация- 750 м2 – 12 обработок
-  дезинсекция (тараканы)- 18 м2 – 6 обработок   
-  дератизация- 1000 м2 – 12 обработок
-  дератизация- 2000 м2 – 12 обработок
-  дезинсекция (тараканы)- 200 м2 – 6 обработок.   
 Оплата помесячно по акту оказанных услуг.]</t>
  </si>
  <si>
    <t>366</t>
  </si>
  <si>
    <t>[Расходы на закупки товаров, работ, услуг] [Услуги по проведение полного технического освидетельствования стеллажей с восстановлением технической документации и проведение испытаний лестниц-стремянок, стремянок, строительных лесов для нужд ГБПОУ МО «Серпуховский колледж». Оплата по акту оказанных услуг, в кол.21 шт.] [проведение полного технического освидетельствования стеллажей с восстановлением технической документации и проведение испытаний лестниц-стремянок, стремянок, строительных лесов для нужд ГБПОУ МО «Серпуховский колледж». Оплата по акту оказанных услуг] [225] [проведение полного технического освидетельствования стеллажей с восстановлением технической документации и проведение испытаний лестниц-стремянок, стремянок, строительных лесов для нужд ГБПОУ МО «Серпуховский колледж»]</t>
  </si>
  <si>
    <t>6. Расчеты (обоснования) расходов на закупки товаров, работ, услуг (226)</t>
  </si>
  <si>
    <t>[Расходы на закупки товаров, работ, услуг] [услуги по охране объектов охраны и имущества , обеспечению внутриобъектового и пропускного режимов в 2023 году  на 12мес. 2 корпус Рабфаковский пр-д д.1/43 оплата помесячно.] [услуги по охране объектов охраны и имущества , обеспечению внутриобъектового и пропускного режимов в 2023 году  на 12мес. 2 корпус Рабфаковский пр-д д.1/43 оплата помесячно.] [226] [услуги по охране объектов охраны и имущества , обеспечению внутриобъектового и пропускного режимов в 2023 году]</t>
  </si>
  <si>
    <t>192</t>
  </si>
  <si>
    <t>[Расходы на закупки товаров, работ, услуг] [доступ к учебным курсам:Пожарно-технический минимум для руководителей и лиц, ответственных за пожарную безопасность в учреждениях (офисах),Специалист в области охраны труда в количестве-256час. стоимость часа = 305,66 руб. Оплата по факту доступа к площадке по акту оказанных услуг.] [доступ к учебным курсам:Пожарно-технический минимум для руководителей и лиц, ответственных за пожарную безопасность в учреждениях (офисах),Специалист в области охраны труда в количестве-256час. стоимость часа = 305,66 руб. Оплата по факту доступа к площадке по акту оказанных услуг.] [226] [доступ к учебным курсам:Пожарно-технический минимум для руководителей и лиц, ответственных за пожарную безопасность в учреждениях (офисах),Специалист в области охраны труда в количестве-256час. стоимость часа = 305,66 руб. Оплата по факту доступа к площадке по акту оказанных услуг.]</t>
  </si>
  <si>
    <t>198</t>
  </si>
  <si>
    <t>[Расходы на закупки товаров, работ, услуг] [Реагирование по сигналу "Тревога"на 12мес.2023года:  корпус -2 Серпухов, Рабфаковский пр/д д.1/43.Оплата помесячно.] [Реагирование по сигналу "Тревога"на 12мес.2023года:  корпус -2 Серпухов, Рабфаковский пр/д д.1/43.Оплата помесячно.] [226] [Реагирование по сигналу "Тревога"на 12мес.2023года:  корпус -2 Серпухов, Рабфаковский пр/д д.1/43.Оплата помесячно.]</t>
  </si>
  <si>
    <t>[Расходы на закупки товаров, работ, услуг] [Реагирование по сигналу "Тревога"на 12мес.2023года:  корпус -2 Серпухов, Рабфаковский пр/д д.1/43.Оплата помесячно.] [Реагирование по сигналу "Тревога"на 12мес.2023года:  корпус -2 Серпухов, Рабфаковский пр/д д.1/43.Оплата помесячно.] [226] [Оплата кредиторской задолженности за декабрь 2022. Оплата разово.]</t>
  </si>
  <si>
    <t>228</t>
  </si>
  <si>
    <t>[Расходы на закупки товаров, работ, услуг] [услуги  по сопровождению документооборота и организации итоговой аттестации  электротехнического (электротехнологического) персонала потребителей электрической энергии работников организаций (далее – Слушателей Заказчика)  140 слуш.Оплата помесячно.] [услуги  по сопровождению документооборота и организации итоговой аттестации  электротехнического (электротехнологического) персонала потребителей электрической энергии работников организаций (далее – Слушателей Заказчика)  140 слуш.Оплата помесячно.] [226] [услуги  по сопровождению документооборота и организации итоговой аттестации  электротехнического (электротехнологического) персонала потребителей электрической энергии работников организаций (далее – Слушателей Заказчика)  140 слуш.]</t>
  </si>
  <si>
    <t>231</t>
  </si>
  <si>
    <t>[Расходы на закупки товаров, работ, услуг] [Услуги по составлению  сметной документации по текущему ремонту на  объекты колледжа:  - 1 корпус Серпухов, п. Большевик, ул. Ленина, д. 52.  Оплата за оказанные услуги по акту выполненных работ, разово.] [Услуги по составлению  сметной документации по текущему ремонту на  объекты колледжа:  1 корпус Серпухов, п. Большевик, ул. Ленина, д. 52 .  Оплата за оказанные услуги по акту выполненных работ, разово.] [226] [Услуги по составлению  сметной документации по текущему ремонту на  объекты колледжа: 1 корпус Серпухов, п. Большевик, ул. Ленина, д. 52 .  Оплата за оказанные услуги по акту выполненных работ, разово.]</t>
  </si>
  <si>
    <t>232</t>
  </si>
  <si>
    <t>[Расходы на закупки товаров, работ, услуг] [участие в конференции	" XVI Всероссийской конференции обучающихся «Национальное Достояние России". в количестве 2 чел.Оплата по акту оказанных услуг.] [участие в конференции	" XVI Всероссийской конференции обучающихся «Национальное Достояние России". в количестве 2 чел.оплата по акту оказанных услуг.] [226] [участие в конференции	" XVI Всероссийской конференции обучающихся «Национальное Достояние России". в количестве 2 чел.]</t>
  </si>
  <si>
    <t>233</t>
  </si>
  <si>
    <t>[Расходы на закупки товаров, работ, услуг] [участие в конференции	" XVI Всероссийской конференции обучающихся «Национальное Достояние России". в количестве 2 чел.Оплата по акту оказанных услуг.] [участие в конференции	" XVI Всероссийской конференции обучающихся «Национальное Достояние России". в количестве 2 чел.Оплата по акту оказанных услуг.] [226] [участие в конференции	" XVI Всероссийской конференции обучающихся «Национальное Достояние России". в количестве 2 чел.]</t>
  </si>
  <si>
    <t>[Расходы на закупки товаров, работ, услуг] [услуги по проведению демонстрационного экзамена для представителей Заказчика, по компетенции: «Ремонт и обслуживание легковых автомобилей»  по стандартам WorldSkills Russia. в кол.26студ.Оплата по акту оказанных услуг.] [услуги по проведению демонстрационного экзамена для представителей Заказчика, по компетенции: «Ремонт и обслуживание легковых автомобилей»  по стандартам WorldSkills Russia в кол.26 студ.Оплата по акту оказанных услуг.] [226] [услуги по проведению демонстрационного экзамена для представителей Заказчика, по компетенции: «Ремонт и обслуживание легковых автомобилей»  по стандартам WorldSkills Russia в кол.26 студ.]</t>
  </si>
  <si>
    <t>302</t>
  </si>
  <si>
    <t>[Расходы на закупки товаров, работ, услуг]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. Оплата разово по акту оказанных услуг.]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 . Оплата разово по акту оказанных услуг.] [226]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по стандартам WorldSkills Russia . Оплата разово по акту оказанных услуг.]</t>
  </si>
  <si>
    <t>[Расходы на закупки товаров, работ, услуг]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. Оплата разово по акту оказанных услуг.]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 . Оплата разово по акту оказанных услуг.] [226] [Услуги проживание в гостинице.]</t>
  </si>
  <si>
    <t>311</t>
  </si>
  <si>
    <t>[Расходы на закупки товаров, работ, услуг] [Услуги на оказание экспертно-консультационной услуги по проверке сметной стоимости на выполнение ремонтных работ в ГБПОУ МО «Серпуховский колледж»: замена и установка ворот гаража, расположенного по адресу: Московская область, г.о. Серпухов, п. Большевик, ул. Ленина, д. 52; текущий ремонт санузлов учебного корпуса 1 расположенного по адресу: Московская область, г. Серпухов, п. большевик ул.Ленина д. 52 (далее - услуга). Оплата по акту оказанных услуг, разово.] [Услуги на оказание экспертно-консультационной услуги по проверке сметной стоимости на выполнение ремонтных работ в ГБПОУ МО «Серпуховский колледж»: замена и установка ворот гаража, расположенного по адресу: Московская область, г.о. Серпухов, п. Большевик, ул. Ленина, д. 52; текущий ремонт санузлов учебного корпуса 1 расположенного по адресу: Московская область, г. Серпухов, п. большевик ул.Ленина д. 52 (далее - услуга). Оплата по акту оказанных услуг, разово.] [226] [Услуги на оказание экспертно-консультационной услуги по проверке сметной стоимости на выполнение ремонтных работ в ГБПОУ МО «Серпуховский колледж»: замена и установка ворот гаража, расположенного по адресу: Московская область, г.о. Серпухов, п. Большевик, ул. Ленина, д. 52; текущий ремонт санузлов учебного корпуса 1 расположенного по адресу: Московская область, г. Серпухов, п. большевик ул.Ленина д. 52 (далее - услуга). Оплата по акту оказанных услуг, разово.]</t>
  </si>
  <si>
    <t>316</t>
  </si>
  <si>
    <t>[Расходы на закупки товаров, работ, услуг] [Оказание услуг по обеспечению участия в демонстрационном экзамене по стандартам WordSkills Russia в качестве главного эксперта. Оплата по акту оказанных услуг.разово.] [Оказание услуг по обеспечению участия в демонстрационном экзамене по стандартам WordSkills Russia в качестве главного эксперта. Оплата по акту оказанных услуг.разово.] [226] [Оказание услуг по обеспечению участия в демонстрационном экзамене по стандартам WordSkills Russia в качестве главного эксперта. Оплата по акту оказанных услуг.разово.]</t>
  </si>
  <si>
    <t>317</t>
  </si>
  <si>
    <t>318</t>
  </si>
  <si>
    <t>[Расходы на закупки товаров, работ, услуг] [Оказание услуг  в демонстрационном экзамене по стандартам WordSkills Russia в качестве главного эксперта. Оплата по акту оказанных услуг.разово.] [Оказание услуг  в демонстрационном экзамене по стандартам WordSkills Russia в качестве главного эксперта. Оплата по акту оказанных услуг.разово.] [226] [Оказание услуг  в демонстрационном экзамене по стандартам WordSkills Russia в качестве главного эксперта. Оплата по акту оказанных услуг.разово.]</t>
  </si>
  <si>
    <t>319</t>
  </si>
  <si>
    <t>[Расходы на закупки товаров, работ, услуг] [Оказание услуг в качестве главного эксперта  в демонстрационном экзамене по стандартам WordSkills Russia . Оплата по акту оказанных услуг,разово.] [Оказание услуг в качестве главного эксперта  в демонстрационном экзамене по стандартам WordSkills Russia . Оплата по акту оказанных услуг,разово.] [226] [Оказание услуг в качестве главного эксперта  в демонстрационном экзамене по стандартам WordSkills Russia . Оплата по акту оказанных услуг.разово.]</t>
  </si>
  <si>
    <t>[Расходы на закупки товаров, работ, услуг] [Оказание услуг в качестве главного эксперта  в демонстрационном экзамене по стандартам WordSkills Russia  по компетенции Сметное дело. Оплата по акту оказанных услуг,разово.] [Оказание услуг в качестве главного эксперта  в демонстрационном экзамене по стандартам WordSkills Russia  по компетенции Сметное дело. Оплата по акту оказанных услуг,разово.] [226] [Оказание услуг в качестве главного эксперта  в демонстрационном экзамене по стандартам WordSkills Russia  по компетенции Сметное дело. Оплата по акту оказанных услуг,разово.]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</si>
  <si>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 Оплата по акту оказанных услуг,разово.] [Оказание услуг в качестве линейного эксперта  в демонстрационном экзамене по стандартам WordSkills Russia. Оплата по акту оказанных услуг,разово.] [226] [Оказание услуг в качестве линейного эксперта  в демонстрационном экзамене по стандартам WordSkills Russia  по компетенции Сметное дело. Оплата по акту оказанных услуг,разово.]</t>
  </si>
  <si>
    <t>322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</si>
  <si>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 Оплата по акту оказанных услуг,разово.] [Оказание услуг в качестве линейного эксперта  в демонстрационном экзамене по стандартам WordSkills Russia. Оплата по акту оказанных услуг,разово.] [226] [Оказание услуг в качестве линейного эксперта  в демонстрационном экзамене по стандартам WordSkills Russia. Оплата по акту оказанных услуг,разово.]</t>
  </si>
  <si>
    <t>323</t>
  </si>
  <si>
    <t>324</t>
  </si>
  <si>
    <t>325</t>
  </si>
  <si>
    <t>326</t>
  </si>
  <si>
    <t>327</t>
  </si>
  <si>
    <t>328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</si>
  <si>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Russia.Оплата по акту оказанных услуг,разово.] [Оказание услуг в качестве линейного эксперта  в демонстрационном экзамене по стандартам WordSkills Russia.Оплата по акту оказанных услуг,разово.] [226] [Оказание услуг в качестве линейного эксперта  в демонстрационном экзамене по стандартам WordSkills Russia. Оплата по акту оказанных услуг,разово.]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</si>
  <si>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Russia.Оплата по акту оказанных услуг,разово.] [Оказание услуг в качестве линейного эксперта  в демонстрационном экзамене по стандартам WordSkills Russia.Оплата по акту оказанных услуг,разово.] [226] [оказание услуг в качестве линейного эксперта Фаст В.В.]</t>
  </si>
  <si>
    <t>357</t>
  </si>
  <si>
    <t>[Расходы на закупки товаров, работ, услуг] [Профпереподготовка гл.эксперта по компетенции "Гостиничное дело","Сметное дело", "Туризм" 3чел. Оплата по акту оказанных услуг , разово.] [Профпереподготовка гл.эксперта по компетенции "Гостиничное дело","Сметное дело", "Туризм" 3чел. Оплата по акту оказанных услуг , разово.] [226] [Профпереподготовка гл.эксперта по компетенции"Туризм" 1чел. Оплата по акту оказанных услуг , разово.]</t>
  </si>
  <si>
    <t>[Расходы на закупки товаров, работ, услуг] [Профпереподготовка гл.эксперта по компетенции "Гостиничное дело","Сметное дело", "Туризм" 3чел. Оплата по акту оказанных услуг , разово.] [Профпереподготовка гл.эксперта по компетенции "Гостиничное дело","Сметное дело", "Туризм" 3чел. Оплата по акту оказанных услуг , разово.] [226] [Профпереподготовка гл.эксперта по компетенции "Гостиничное дело " 1чел. Оплата по акту оказанных услуг , разово.]</t>
  </si>
  <si>
    <t>[Расходы на закупки товаров, работ, услуг] [Профпереподготовка гл.эксперта по компетенции "Гостиничное дело","Сметное дело", "Туризм" 3чел. Оплата по акту оказанных услуг , разово.] [Профпереподготовка гл.эксперта по компетенции "Гостиничное дело","Сметное дело", "Туризм" 3чел. Оплата по акту оказанных услуг , разово.] [226] [Профпереподготовка гл.эксперта по компетенции "Сметное дело" 1чел. Оплата по акту оказанных услуг , разово.]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</si>
  <si>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</si>
  <si>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оборудования для учебного процесса:двигатель ВАЗ -21126 Инжектор,коробка передач в сборе ВАЗ-21807 на Лада Веста 5-мкпп, набор инструментов для спец. "Техническое обслуживание и ремонт двигателей и агрегатов". Оплата по факту поставки по УПД разово.] [приобретение оборудования для учебного процесса:двигатель ВАЗ -21126 Инжектор,коробка передач в сборе ВАЗ-21807 на Лада Веста 5-мкпп, набор инструментов для спец. "Техническое обслуживание и ремонт двигателей и агрегатов". Оплата по факту поставки по УПД разово.] [310] [приобретение оборудования для учебного процесса: комплект набор инструментов для спец. "Техническое обслуживание и ремонт двигателей и агрегатов". Оплата по факту поставки по УПД разово.]</t>
  </si>
  <si>
    <t>[Расходы на закупки товаров, работ, услуг] [приобретение оборудования для учебного процесса:двигатель ВАЗ -21126 Инжектор,коробка передач в сборе ВАЗ-21807 на Лада Веста 5-мкпп, набор инструментов для спец. "Техническое обслуживание и ремонт двигателей и агрегатов". Оплата по факту поставки по УПД разово.] [приобретение оборудования для учебного процесса:двигатель ВАЗ -21126 Инжектор,коробка передач в сборе ВАЗ-21807 на Лада Веста 5-мкпп, набор инструментов для спец. "Техническое обслуживание и ремонт двигателей и агрегатов". Оплата по факту поставки по УПД разово.] [310] [приобретение оборудования для учебного процесса:коробка передач в сборе ВАЗ-21807 на Лада Веста 5-мкпп, для спец. "Техническое обслуживание и ремонт двигателей и агрегатов". Оплата по факту поставки по УПД разово.]</t>
  </si>
  <si>
    <t>[Расходы на закупки товаров, работ, услуг] [приобретение оборудования для учебного процесса:двигатель ВАЗ -21126 Инжектор,коробка передач в сборе ВАЗ-21807 на Лада Веста 5-мкпп, набор инструментов для спец. "Техническое обслуживание и ремонт двигателей и агрегатов". Оплата по факту поставки по УПД разово.] [приобретение оборудования для учебного процесса:двигатель ВАЗ -21126 Инжектор,коробка передач в сборе ВАЗ-21807 на Лада Веста 5-мкпп, набор инструментов для спец. "Техническое обслуживание и ремонт двигателей и агрегатов". Оплата по факту поставки по УПД разово.] [310] [приобретение оборудования для учебного процесса:двигатель ВАЗ-21126 Инжектор 16 клапанов , для спец. "Техническое обслуживание и ремонт двигателей и агрегатов". Оплата по факту поставки по УПД разово.]</t>
  </si>
  <si>
    <t>6. Расчеты (обоснования) расходов на закупки товаров, работ, услуг (341)</t>
  </si>
  <si>
    <t>[Расходы на закупки товаров, работ, услуг] [Приобретение и поставка аптечек для водителей и учебных аудиторий. Оплата по факту поставки по УПД разово.] [Приобретение и поставка аптечек для водителей и учебных аудиторий. Оплата по факту поставки по УПД разово.] [341] [Приобретение и поставка аптечек для водителей и учебных аудиторий. Оплата по факту поставки по УПД разово.]</t>
  </si>
  <si>
    <t>6. Расчеты (обоснования) расходов на закупки товаров, работ, услуг (343)</t>
  </si>
  <si>
    <t>200</t>
  </si>
  <si>
    <t>[Расходы на закупки товаров, работ, услуг] [закупка технических жидкостей:Тормозная жидкость DOT -4;Антифриз NORD зеленый; Синтетическое моторное масло .] [закупка технических жидкостей:Тормозная жидкость DOT -4;Антифриз NORD зеленый; Синтетическое моторное масло .] [343] [закупка ГСМ для учебных целей  Тормозная жидкость DOT -4]</t>
  </si>
  <si>
    <t>[Расходы на закупки товаров, работ, услуг] [закупка технических жидкостей:Тормозная жидкость DOT -4;Антифриз NORD зеленый; Синтетическое моторное масло .] [закупка технических жидкостей:Тормозная жидкость DOT -4;Антифриз NORD зеленый; Синтетическое моторное масло .] [343] [закупка ГСМ для учебных целей  Синтетическое моторное масло]</t>
  </si>
  <si>
    <t>[Расходы на закупки товаров, работ, услуг] [закупка технических жидкостей:Тормозная жидкость DOT -4;Антифриз NORD зеленый; Синтетическое моторное масло .] [закупка технических жидкостей:Тормозная жидкость DOT -4;Антифриз NORD зеленый; Синтетическое моторное масло .] [343] [Антифриз NORD зеленый]</t>
  </si>
  <si>
    <t>6. Расчеты (обоснования) расходов на закупки товаров, работ, услуг (345)</t>
  </si>
  <si>
    <t>257</t>
  </si>
  <si>
    <t>[Расходы на закупки товаров, работ, услуг] [покупка спецодежды Куртка ВИТА женская св.розовая,Халат Профессионал мужской т-серый/св-серый. Оплата по факту поставки. Разово] [покупка спецодежды Куртка ВИТА женская св.розовая,Халат Профессионал мужской т-серый/св-серый. Оплата по факту поставки. Разово] [345] [покупка спецодежды Куртка ВИТА женская св.розовая,Халат Профессионал мужской т-серый/св-серый. Оплата по факту поставки. Разово]</t>
  </si>
  <si>
    <t>6. Расчеты (обоснования) расходов на закупки товаров, работ, услуг (346)</t>
  </si>
  <si>
    <t>255</t>
  </si>
  <si>
    <t>[Расходы на закупки товаров, работ, услуг] [покупка питьевой воды Вода питьевая негазированная артезианская Фарватер. Оплата по факту поставки по заявкам, по товарн.наклад. 150 бутылок.] [покупка питьевой воды Вода питьевая негазированная артезианская Фарватер.Оплата по факту поставки по заявкам, по товарн.наклад.150 бутылок] [346] [покупка питьевой воды Вода питьевая негазированная артезианская Фарватер]</t>
  </si>
  <si>
    <t>258</t>
  </si>
  <si>
    <t>[Расходы на закупки товаров, работ, услуг] [покупка печатной продукции:Твердая обложка к диплому с отличием ,Твердая обложка к диплому ,Зачетная книжка СПО,Студенческий билет СПО. Оплата по факту поставки по УПД.] [покупка печатной продукции:Твердая обложка к диплому с отличием ,Твердая обложка к диплому ,Зачетная книжка СПО,Студенческий билет СПО.Оплата по факту поставки по УПД.] [346] [Журнал учебных занятий]</t>
  </si>
  <si>
    <t>[Расходы на закупки товаров, работ, услуг] [покупка печатной продукции:Твердая обложка к диплому с отличием ,Твердая обложка к диплому ,Зачетная книжка СПО,Студенческий билет СПО. Оплата по факту поставки по УПД.] [покупка печатной продукции:Твердая обложка к диплому с отличием ,Твердая обложка к диплому ,Зачетная книжка СПО,Студенческий билет СПО.Оплата по факту поставки по УПД.] [346] [Полиграфическая продукция листовки для ярмарки вакансий]</t>
  </si>
  <si>
    <t>[Расходы на закупки товаров, работ, услуг] [покупка печатной продукции:Твердая обложка к диплому с отличием ,Твердая обложка к диплому ,Зачетная книжка СПО,Студенческий билет СПО. Оплата по факту поставки по УПД.] [покупка печатной продукции:Твердая обложка к диплому с отличием ,Твердая обложка к диплому ,Зачетная книжка СПО,Студенческий билет СПО.Оплата по факту поставки по УПД.] [346] [Зачетная книжка СПО (10 семестров)]</t>
  </si>
  <si>
    <t>[Расходы на закупки товаров, работ, услуг] [покупка печатной продукции:Твердая обложка к диплому с отличием ,Твердая обложка к диплому ,Зачетная книжка СПО,Студенческий билет СПО. Оплата по факту поставки по УПД.] [покупка печатной продукции:Твердая обложка к диплому с отличием ,Твердая обложка к диплому ,Зачетная книжка СПО,Студенческий билет СПО.Оплата по факту поставки по УПД.] [346] [Студенческий билет СПО]</t>
  </si>
  <si>
    <t>[Расходы на закупки товаров, работ, услуг] [Поставка покупка наклейки по охране труда . Оплата по факту по поставки. разово] [Поставка покупка наклейки по охране труда. Оплата разово по тов.накл.] [346] [Наклейки по охране труда.]</t>
  </si>
  <si>
    <t>[Расходы на закупки товаров, работ, услуг] [Покупка рассада однолетних цветов  в ассортименте для благоустройства территории колледжа . Оплата разово по факту поставки.] [Покупка рассада однолетних цветов  в ассортименте для благоустройства территории колледжа . Оплата разово по факту поставки.] [346] [Покупка рассада однолетних цветов  Вербена в ассортименте для благоустройства территории колледжа . Оплата разово по факту поставки.]</t>
  </si>
  <si>
    <t>[Расходы на закупки товаров, работ, услуг] [Покупка рассада однолетних цветов  в ассортименте для благоустройства территории колледжа . Оплата разово по факту поставки.] [Покупка рассада однолетних цветов  в ассортименте для благоустройства территории колледжа . Оплата разово по факту поставки.] [346] [Покупка рассада однолетних цветов  в ассортименте для благоустройства территории колледжа . Оплата разово по факту]</t>
  </si>
  <si>
    <t>[Расходы на закупки товаров, работ, услуг] [Покупка рассада однолетних цветов  в ассортименте для благоустройства территории колледжа . Оплата разово по факту поставки.] [Покупка рассада однолетних цветов  в ассортименте для благоустройства территории колледжа . Оплата разово по факту поставки.] [346] [Покупка рассада однолетних цветов  в ассортименте для благоустройства территории колледжа . Оплата разово по факту поставки.]</t>
  </si>
  <si>
    <t>298</t>
  </si>
  <si>
    <t>[Расходы на закупки товаров, работ, услуг] [Покупка таблички для аудиторий. Оплата разово по факту поставки] [Покупка таблички для аудиторий. Оплата разово по факту поставки] [346] [Таблички для аудиторий]</t>
  </si>
  <si>
    <t>6. Расчеты (обоснования) расходов на закупки товаров, работ, услуг (349)</t>
  </si>
  <si>
    <t>202</t>
  </si>
  <si>
    <t>[Расходы на закупки товаров, работ, услуг] [приобретение БСО, однократного применения. Оплата разово по факту поставки по УПД.] [приобретение БСО, однократного применения. Оплата разово по факту поставки по УПД.] [349] [Приобретение приложение к диплому о среднем профессиональном образовании.]</t>
  </si>
  <si>
    <t>[Расходы на закупки товаров, работ, услуг] [приобретение БСО, однократного применения. Оплата разово по факту поставки по УПД.] [приобретение БСО, однократного применения. Оплата разово по факту поставки по УПД.] [349] [Приобретение и поставка удостоверение о повышении квалификации]</t>
  </si>
  <si>
    <t>[Расходы на закупки товаров, работ, услуг] [приобретение БСО, однократного применения. Оплата разово по факту поставки по УПД.] [приобретение БСО, однократного применения. Оплата разово по факту поставки по УПД.] [349] [закупка Бланк свидетельство о профессии рабочего, должности служащего]</t>
  </si>
  <si>
    <t>[Расходы на закупки товаров, работ, услуг] [приобретение БСО, однократного применения. Оплата разово по факту поставки по УПД.] [приобретение БСО, однократного применения. Оплата разово по факту поставки по УПД.] [349] [закупка БСО Бланк  диплома о среднем профессиональном образовании]</t>
  </si>
  <si>
    <t>[Расходы на закупки товаров, работ, услуг] [приобретение БСО, однократного применения. Оплата разово по факту поставки по УПД.] [приобретение БСО, однократного применения. Оплата разово по факту поставки по УПД.] [349] [закупка БСО Бланк  диплома о среднем профессиональном образовании с отличием]</t>
  </si>
  <si>
    <t>209</t>
  </si>
  <si>
    <t>[Расходы на закупки товаров, работ, услуг] [Абонентская оплата за подключения стационарных номеров в количестве четырех,на 12мес.2023года -1 корпус п.Большевик, ул. Ленина,д.52; 3 корпус ул. Центральная ,д.154. Оплата помесячно.] [Абонентская оплата за подключения стационарных номеров в количестве четырех,на 12мес.2023года -1 корпус п.Большевик, ул. Ленина,д.52; 3 корпус ул. Центральная ,д.154. Оплата помесячно.] [221] [Абонентская оплата за подключения стационарных номеров в количестве четырех,на 12мес.2023года -1 корпус п.Большевик, ул. Ленина,д.52; 3 корпус ул. Центральная ,д.154. Оплата помесячно.]</t>
  </si>
  <si>
    <t>210</t>
  </si>
  <si>
    <t>[Расходы на закупки товаров, работ, услуг] [Услуги по предоставлению доступа к сети интернет  в 2023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(2 ед.)
Оплата помесячно.] [Услуги по предоставлению доступа к сети интернет  в 2023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(2 ед.)
Оплата помесячно.] [221] [Услуги по предоставлению доступа к сети интернет  в 2023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(2 ед.)
Оплата помесячно.]</t>
  </si>
  <si>
    <t>362</t>
  </si>
  <si>
    <t>[Расходы на закупки товаров, работ, услуг] [Оплата кредиторской задолженности за декабрь 2022 года услуги связи абонентская оплата.] [Оплата кредиторской задолженности за декабрь 2022 года услуги связи абонентская оплата.] [221] [Оплата кредиторской задолженности за декабрь 2022 года услуги связи абонентская оплата.]</t>
  </si>
  <si>
    <t>6. Расчеты (обоснования) расходов на закупки товаров, работ, услуг (222)</t>
  </si>
  <si>
    <t>63</t>
  </si>
  <si>
    <t>[Расходы на закупки товаров, работ, услуг]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ориентировочная стоимость от 12000-17000т.руб.контракт заключен на 10 мес.2023г.Оплата по факту заявки.]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ориентировочная стоимость от 12000-17000т.руб.контракт заключен на 10 мес.2023 Оплата по факту заявки.] [222]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ориентировочная стоимость от 12000-17000т.руб.контракт заключен на 12мес.2022. Оплата по факту заявки]</t>
  </si>
  <si>
    <t>[Расходы на закупки товаров, работ, услуг] [Услуги холодного водоснабжения и водоотведения на 12 мес.2023год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[Услуги холодного водоснабжения и водоотведения на 12 мес.2023год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[223] [Услуги холодного водоснабжения  на 12 мес.2023год 1 корпус п. Большевик ул.Ленина д.52. Планируемый объем потребления Вода-1800.Оплата ежемесячно по показаниям счетчиков.]</t>
  </si>
  <si>
    <t>[Расходы на закупки товаров, работ, услуг] [Услуги холодного водоснабжения и водоотведения на 12 мес.2023год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[Услуги холодного водоснабжения и водоотведения на 12 мес.2023год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[223] [Услуги водоотведения  на 12 мес.2023год 1 корпус п. Большевик ул.Ленина д.52. Планируемый объем потребления Вода-1800.Оплата ежемесячно по показаниям счетчиков.]</t>
  </si>
  <si>
    <t>[Расходы на закупки товаров, работ, услуг] [Услуги холодного водоснабжения и водоотведения на 12 мес.2023год 3 корпус ул.Центральная д.154. Планируемый объем потребления Вода-1412,Стоки -1034. Оплата ежемесячно по показаниям счетчиков.] [Услуги холодного водоснабжения и водоотведения на 12 мес.2023год 3 корпус ул.Центральная д.154. Планируемый объем потребления Вода-1412,Стоки -1034. Оплата ежемесячно по показаниям счетчиков.] [223] [Услуги холодного водоснабжения и водоотведения на 12 мес.2023год 3 корпус ул.Центральная д.154. Планируемый объем потребления Вода-1412,Стоки -1034. Оплата ежемесячно по показаниям счетчиков.]</t>
  </si>
  <si>
    <t>181</t>
  </si>
  <si>
    <t>[Расходы на закупки товаров, работ, услуг] [оплата за ТКО за декабрь 2022год. :1 корпус п.Большевик, ул. Ленина,д.52,; 3 корпус ул.Центральная,д.154] [оплата за ТКО за декабрь 2022 год: 1 корпус п.Большевик, ул. Ленина,д.52,; 3 корпус ул.Центральная,д.154] [223] [оплата за ТКО за декабрь 1 корпус п.Большевик, ул. Ленина,д.52, 3 корпус ул.Центральная,д.154]</t>
  </si>
  <si>
    <t>[Расходы на закупки товаров, работ, услуг] [Оказание услуг по обращению с твердыми коммунальными отходами на12 мес. 2023 год корпус -1 п. Большевик , ул. Ленина ,д.52. Оплата помесячно. Объем  (м3)299,5; Количество-2*0.8м3 ;1*1,1м3 ;1*8м3 ;
 3 корпус ул.Центральная ,д.154 Оплата помесячно . Объем (м3)299,5; Количество 2*0.8м3 ; 1*1,1м3; 1*8м3.] [Оказание услуг по обращению с твердыми коммунальными отходами на 12 мес.2023 год корпус -1 п. Большевик , ул. Ленина ,д.52. Оплата помесячно. Объем  (м3)299,5; Количество-2*0.8м3 ;1*1,1м3 ;1*8м3 ;
 3 корпус ул.Центральная ,д.154 Оплата помесячно . Объем (м3)299,5; Количество 2*0.8м3 ; 1*1,1м3; 1*8м3.] [223] [Оказание услуг по обращению с твердыми коммунальными отходами на 2023 год корпус -1 п. Большевик , ул. Ленина ,д.52. Оплата помесячно. Объем  (м3)299,5; Количество-2*0.8м3 ;1*1,1м3 ;1*8м3 ;
 3 корпус ул.Центральная ,д.154 Оплата помесячно . Объем (м3)299,5; Количество 2*0.8м3 ; 1*1,1м3; 1*8м3.]</t>
  </si>
  <si>
    <t>[Расходы на закупки товаров, работ, услуг] [планируемое увеличение контракта.Услуги холодного водоснабжения и водоотведения на 12 мес.2023год 1 корпус п. Большевик ул.Ленина д.52. Планируемый объем потребления Вода-1800,Стоки -1800. Оплата ежемесячно по показаниям счетчиков.] [планируемое увеличение контракта.Услуги холодного водоснабжения и водоотведения на 12 мес.2023год 1 корпус п. Большевик ул.Ленина д.52. Планируемый объем потребления Вода-1800,Стоки -1800. Оплата ежемесячно по показаниям счетчиков.] [223] [Коммунальные услуги по водоснабжению на 12мес.  2023год : корпус -1 МО, г.о. Серпухов,п.Большевик, ул.Ленина,д.52;корпус - з МО, г.Серпухов, ул. Центральная, д.154. Оплата ежемесячно по показаниям счетчиков.]</t>
  </si>
  <si>
    <t>20</t>
  </si>
  <si>
    <t>[Расходы на закупки товаров, работ, услуг] [услуг по ТО систем СКУД,СОТ и оказание телем-их и инфор-ных услуг на базе сущест.ПО и вновь устан.ПО на 12мес.2023года:кор.1 п.Большевик,ул.Ленина д.52;кор.3 Серпухов,ул.Центральная д.154
Система СКУД
•проверка работосп.обор-ия,сраб-ия карт,качества связи,сигнала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[услуг по ТО систем СКУД,СОТ и оказание телем-их и инфор-ных услуг на базе сущест. ПО и вновь устан.ПО на 12мес.2023года:кор.1 п.Большевик,ул.Ленина д.52;кор.3 Серпухов,ул.Центральная д.154. Система СКУД
•проверка работосп.обор-ия,сраб-ия карт,качества связи,сигнала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[225] [оказание услуг по ТО системы  СКУД на 12мес.2023года: корпус-1 п. Большевик,ул.Ленина д.52 ; корпус -3 Серпухов, ул. Центральная д.154
Система СКУД.
•проверка работоспособности оборудования, срабатывания карт, качества связи, 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</t>
  </si>
  <si>
    <t>183</t>
  </si>
  <si>
    <t>[Расходы на закупки товаров, работ, услуг]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1корпус п. Большевик, ул. Ленина,д.52 ; 3 корпус ул.Центральная ,д.154 на 12 мес. 2023 года. Оплата ежемесячно.]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1корпус п. Большевик, ул. Ленина,д.52 ; 3 корпус ул.Центральная ,д.154 на 12 мес. 2023 года. Оплата ежемесячно.] [225]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1корпус п. Большевик, ул. Ленина,д.52 ; 3 корпус ул.Центральная ,д.154 на 12 мес. 2023 года. Оплата ежемесячно.]</t>
  </si>
  <si>
    <t>215</t>
  </si>
  <si>
    <t>[Расходы на закупки товаров, работ, услуг] [Техническое обслуживание на 12 мес. 2023г.: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 Оплата помесячно.] [Техническое обслуживание на 12 мес. 2023г.: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 Оплата помесячно.] [225]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 Оплата помесячно.]</t>
  </si>
  <si>
    <t>216</t>
  </si>
  <si>
    <t>[Расходы на закупки товаров, работ, услуг] [услуги очистка крыши от снега ,наледи на объектах колледжа. 
-2 корп. Рабфаковский пр/д,д.1/43; 3корп.ул.Центральная, д.154. 
Оплата по акту оказанных услуг.] [услуги очистка крыши от снега ,наледи на объектах колледжа. 
-2 корп. Рабфаковский пр/д,д.1/43; 3корп.ул.Центральная, д.154. 
Оплата по акту оказанных услуг.] [225] [услуги очистка крыши от снега ,наледи на объектах колледжа. 
-2 корп. Рабфаковский пр/д,д.1/43; 3корп.ул.Центральная, д.154. 
Оплата по акту оказанных услуг произведена.]</t>
  </si>
  <si>
    <t>[Расходы на закупки товаров, работ, услуг] [услуги очистка крыши от снега ,наледи на объектах колледжа. 
-2 корп. Рабфаковский пр/д,д.1/43; 3корп.ул.Центральная, д.154. 
Оплата по акту оказанных услуг.] [услуги очистка крыши от снега ,наледи на объектах колледжа. 
-2 корп. Рабфаковский пр/д,д.1/43; 3корп.ул.Центральная, д.154. 
Оплата по акту оказанных услуг.] [225] [планируемая заключение контракта  в ноябре-декабре на услуги очистка крыши от снега ,наледи на объектах колледжа. 
-2 корп. Рабфаковский пр/д,д.1/43; 3корп.ул.Центральная, д.154. 
Оплата по акту оказанных услуг.]</t>
  </si>
  <si>
    <t>217</t>
  </si>
  <si>
    <t>[Расходы на закупки товаров, работ, услуг] [Оказание услуг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
3 корпус -ул. Центральная, д.154. С 01.01.2023 -31.12.2023. Оплата ежемесячно] [Оказание услуг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
3 корпус -ул. Центральная, д.154. С 01.01.2023 -31.12.2023. Оплата ежемесячно] [225] [Оказание услуг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
3 корпус -ул. Центральная, д.154. С 01.01.2023 -31.12.2023. Оплата ежемесячно]</t>
  </si>
  <si>
    <t>220</t>
  </si>
  <si>
    <t>[Расходы на закупки товаров, работ, услуг] [заключение контракта для т/о Автодиагностика  в 2023 году. Оплата по акту вып. работ. Разово.
ГАЗ 2217-1500 руб.
ГАЗ 2752- 1500 руб.
РЕНО САНДЕРО -1500 руб.
ГАЗ-31105- 1500 руб] [заключение контракта для т/о Автодиагностика  в 2023 году. Оплата по акту вып. работ. Разово.
ГАЗ 2217-1500 руб.
ГАЗ 2752- 1500 руб.
РЕНО САНДЕРО -1500 руб.
ГАЗ-31105- 1500 руб] [225] [заключение контракта для т/о Автодиагностика  в 2023 году. Оплата по акту вып. работ. Разово.
ГАЗ 2217-1500 руб.
ГАЗ 2752- 1500 руб.
РЕНО САНДЕРО -1500 руб.
ГАЗ-31105- 1500 руб]</t>
  </si>
  <si>
    <t>[Расходы на закупки товаров, работ, услуг] [текущий ремонт электропроводки в подвале 1 корпус:Затягивание провода в проложенные трубы и металлические рукава первого одножильного или многожильного в общей оплетке, суммарное сечение: до 35 мм2 ;Блок управления шкафного исполнения или распределительный пункт (шкаф), устанавливаемый: на стене, высота и ширина до  1200х1000 мм. Оплата по акту вып.раб. Разово.] [текущий ремонт электропроводки в подвале 1 корпус:Затягивание провода в проложенные трубы и металлические рукава первого одножильного или многожильного в общей оплетке, суммарное сечение: до 35 мм2 ;Блок управления шкафного исполнения или распределительный пункт (шкаф), устанавливаемый: на стене, высота и ширина до  1200х1000 мм. Оплата по акту вып.раб. Разово.] [225] [текущий ремонт электропроводки в подвале 1 корпус:Затягивание провода в проложенные трубы и металлические рукава первого одножильного или многожильного в общей оплетке, суммарное сечение: до 35 мм2 ;Блок управления шкафного исполнения или распределительный пункт (шкаф), устанавливаемый: на стене, высота и ширина до  1200х1000 мм. Оплата по акту вып.раб. Разово.]</t>
  </si>
  <si>
    <t>303</t>
  </si>
  <si>
    <t>[Расходы на закупки товаров, работ, услуг] [текущий ремонт кровли 3 корпус: восстановить кирпичную кладку стен и заделать раствором трещины. Заменить покрытие кровли с устройством новых слуховых окон. Уложить гидроизоляционную, антиконденсатную, подкровельную пленку. Провести порядка 30% замену мауэрлата , 40% стропильных ног, а часть стропильных ног укрепить. Порядка 50% поверхности обрешетки из досок с прозорами заменить.  Покрыть все деревянные поверхности антисептиком. Укрепить имеющееся ограждение. Оплата по акту вып.работ. Разово.] [текущий ремонт кровли 3 корпус: восстановить кирпичную кладку стен и заделать раствором трещины. Заменить покрытие кровли с устройством новых слуховых окон. Уложить гидроизоляционную, антиконденсатную, подкровельную пленку. Провести порядка 30% замену мауэрлата , 40% стропильных ног, а часть стропильных ног укрепить. Порядка 50% поверхности обрешетки из досок с прозорами заменить.  Покрыть все деревянные поверхности антисептиком. Укрепить имеющееся ограждение. Оплата по акту вып.работ. Разово.] [225] [текущий ремонт кровли 3 корпус: восстановить кирпичную кладку стен и заделать раствором трещины. Заменить покрытие кровли с устройством новых слуховых окон. Уложить гидроизоляционную, антиконденсатную, подкровельную пленку. Провести порядка 30% замену мауэрлата , 40% стропильных ног, а часть стропильных ног укрепить. Порядка 50% поверхности обрешетки из досок с прозорами заменить.  Покрыть все деревянные поверхности антисептиком. Укрепить имеющееся ограждение. Оплата по акту вып.работ. Разово.]</t>
  </si>
  <si>
    <t>309</t>
  </si>
  <si>
    <t>[Расходы на закупки товаров, работ, услуг] [заключение контракта для текущего ремонта автотранспорта:в 2023 году. Оплата по акту вып. работ. Разово.
ГАЗ 2217;ГАЗ 2752;РЕНО САНДЕРО;ГАЗ-31105
1.Развал-схождение 
2.ТО 
3.Шарниры рулевых тяг-замена
4.Диски тормозные передние-замена
5.Колодки тормозные задние-замена
6.Клапаны-регулировка тепловых зазоров
7.Сцепление-замена
8.КПП-ремонт
9.Шиномонтаж комплекс
10.Диагностика электрооборудования
11.Механизм рулевой-замена
12.и другие работы.] [заключение контракта для текущего ремонта автотранспорта:в 2023 году. Оплата по акту вып. работ. Разово.
ГАЗ 2217;ГАЗ 2752;РЕНО САНДЕРО;ГАЗ-31105
1.Развал-схождение 
2.ТО 
3.Шарниры рулевых тяг-замена
4.Диски тормозные передние-замена
5.Колодки тормозные задние-замена
6.Клапаны-регулировка тепловых зазоров
7.Сцепление-замена
8.КПП-ремонт
9.Шиномонтаж комплекс
10.Диагностика электрооборудования
11.Механизм рулевой-замена
12.и другие работы.] [225] [заключение контракта для текущего ремонта автотранспорта:в 2023 году. Оплата по акту вып. работ. Разово.
ГАЗ 2217;ГАЗ 2752;РЕНО САНДЕРО;ГАЗ-31105
1.Развал-схождение 
2.ТО 
3.Шарниры рулевых тяг-замена
4.Диски тормозные передние-замена
5.Колодки тормозные задние-замена
6.Клапаны-регулировка тепловых зазоров
7.Сцепление-замена
8.КПП-ремонт
9.Шиномонтаж комплекс
10.Диагностика электрооборудования
11.Механизм рулевой-замена
12.и другие работы.]</t>
  </si>
  <si>
    <t>[Расходы на закупки товаров, работ, услуг] [Услуги на испытание электрозащитных средств, используемого в действующих электроустановках до и выше 1000 В., согласно "Инструкции по применению и испытанию средств защиты, используемых в электроустановках", утвержденной приказом Минэнерго России от 30.06.2003 г. № 261. Оплата по акту оказанных услуг, разово.] [Услуги на испытание электрозащитных средств, используемого в действующих электроустановках до и выше 1000 В., согласно "Инструкции по применению и испытанию средств защиты, используемых в электроустановках", утвержденной приказом Минэнерго России от 30.06.2003 г. № 261. Оплата по акту оказанных услуг, разово.] [225] [испытание электрозащитных средств, используемого в действующих электроустановках до и выше 1000 В., согласно "Инструкции по применению и испытанию средств защиты, используемых в электроустановках", утвержденной приказом Минэнерго России от 30.06.2003 г. № 261. Оплата по акту оказанных услуг, разово.]</t>
  </si>
  <si>
    <t>29</t>
  </si>
  <si>
    <t>[Расходы на закупки товаров, работ, услуг] [Реагирование по сигналу "Тревога"на 12мес.2023года: корпус-1 п. Большевик,ул.Ленина д.52 ; корпус -3 Серпухов, ул. Центральная д.154.Оплата помесячно.] [Реагирование по сигналу "Тревога"на 12мес.2023года: корпус-1 п. Большевик,ул.Ленина д.52 ; корпус -3 Серпухов, ул. Центральная д.154.    оплата помесячно.] [226] [Реагирование по сигналу "Тревога"на 12мес.2023года: корпус-1 п. Большевик,ул.Ленина д.52 ; корпус -3 Серпухов, ул. Центральная д.154]</t>
  </si>
  <si>
    <t>68</t>
  </si>
  <si>
    <t>[Расходы на закупки товаров, работ, услуг] [Услуги по проведению предрейсовых медицинских осмотров водителей на 12мес. 2022года оплата помесячно] [Услуги по проведению предрейсовых медицинских осмотров водителей на 12мес. 2022года оплата помесячно] [226] [Услуги по проведению предрейсовых медицинских осмотров водителей на 12мес. 2022года оплата помесячно]</t>
  </si>
  <si>
    <t>165</t>
  </si>
  <si>
    <t>[Расходы на закупки товаров, работ, услуг]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[226] [экскурсионные мероприятия на посещение музеев,выставок 4 поездки]</t>
  </si>
  <si>
    <t>[Расходы на закупки товаров, работ, услуг]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[226] [экскурсионные мероприятия на посещение музеев,выставок]</t>
  </si>
  <si>
    <t>179</t>
  </si>
  <si>
    <t>[Расходы на закупки товаров, работ, услуг] [услуги по охране объектов охраны и имущества , обеспечению внутриобъектового и пропускного режимов в 2023 году на 12мес. корпус 1 п.Большевик, ул.Ленина д.52, корпус -3 ул.Центральная  ,д.154 оплат помесячно.] [услуги по охране объектов охраны и имущества , обеспечению внутриобъектового и пропускного режимов в 2023 году на 12мес. корпус 1 п.Большевик, ул.Ленина д.52, корпус -3 ул.Центральная  ,д.154 оплат помесячно.] [226] [услуги по охране объектов охраны и имущества , обеспечению внутриобъектового и пропускного режимов в 2023 году]</t>
  </si>
  <si>
    <t>235</t>
  </si>
  <si>
    <t>[Расходы на закупки товаров, работ, услуг] [услуги информационного сопровождения СПС Консультант Премиум смарт-комплект Проф ОВП. 
СПС Консультант Премиум смарт-комплект Проф
СПС Консультант Бухгалтер смарт-комплект Оптимальный
Оплата единоразово при подключении системы] [услуги информационного сопровождения СПС Консультант Премиум смарт-комплект Проф ОВП. 
СПС Консультант Премиум смарт-комплект Проф
СПС Консультант Бухгалтер смарт-комплект Оптимальный
Оплата единоразово при подключении системы] [226] [услуги информационного сопровождения СПС Консультант Премиум смарт-комплект Проф ОВП. 
СПС Консультант Премиум смарт-комплект Проф
СПС Консультант Бухгалтер смарт-комплект Оптимальный
Оплата единоразово при подключении системы]</t>
  </si>
  <si>
    <t>236</t>
  </si>
  <si>
    <t>[Расходы на закупки товаров, работ, услуг] [услуги информационно-технической и организационной поддержки по участию Заказчика в программе Сетевой академии Cisco.  с 01.01.2023 по 31.12.2023. Оплата помесячно.] [услуги информационно-технической и организационной поддержки по участию Заказчика в программе Сетевой академии Cisco . с 01.01.2023 по 31.12.2023. Оплата помесячно] [226] [услуги информационно-технической и организационной поддержки по участию Заказчика в программе Сетевой академии Cisco.  с 01.01.2023 по 31.12.2023.]</t>
  </si>
  <si>
    <t>237</t>
  </si>
  <si>
    <t>[Расходы на закупки товаров, работ, услуг] [услуги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 с 01.01.2023.-31.12.2023. Оплата разово при Обновление СЗПДн.] [услуги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 с 01.01.2023.-31.12.2023. Оплата разово при Обновление СЗПДн.] [226] [услуги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 с 01.01.2023.-31.12.2023. Оплата разово при Обновление СЗПДн.]</t>
  </si>
  <si>
    <t>238</t>
  </si>
  <si>
    <t>[Расходы на закупки товаров, работ, услуг] [Услуги на  ежегодный медицинский осмотр сотрудников колледжа:
 проведение медицинского осмотра - 146 чел.
 аттестацию, оформление и регистрацию личной медицинской книжки
Аттестация и гигиеническое обучение-122 чел.
Оформление и регистрация ЛМК-41чел. Оплата по акту оказанных услуг, разово.] [Услуги на  ежегодный медицинский осмотр сотрудников колледжа:
 проведение медицинского осмотра - 146 чел.
 аттестацию, оформление и регистрацию личной медицинской книжки
Аттестация и гигиеническое обучение-122 чел.
Оформление и регистрация ЛМК-41чел. Оплата по акту оказанных услуг, разово.] [226] [Планируемый ежегодный медицинский осмотр сотрудников колледжа:
 проведение медицинского осмотра - 146 чел.
 аттестацию, оформление и регистрацию личной медицинской книжки
Аттестация и гигиеническое обучение-122 чел.
Оформление и регистрация ЛМК-41чел.]</t>
  </si>
  <si>
    <t>239</t>
  </si>
  <si>
    <t>[Расходы на закупки товаров, работ, услуг] [Периодическая подписка:периодические подписные издания (далее - Издания)  на 2 полугодие 2023 года  в колич.50 наименований; 1 полугодие 2024 год в колич.50 наименований.Оплата разово по акту выполненных работ.] [Периодическая подписка:периодические подписные издания (далее - Издания)  на 2 полугодие 2023 года  в колич.50 наименований; 1 полугодие 2024 год в колич.50 наименований.Оплата разово по акту выполненных работ.] [226] [Периодическая подписка: периодические подписные издания (далее - Издания) на 1 полугодие 2024 года  в колич. 50 наименований.]</t>
  </si>
  <si>
    <t>[Расходы на закупки товаров, работ, услуг] [Периодическая подписка:периодические подписные издания (далее - Издания)  на 2 полугодие 2023 года  в колич.50 наименований; 1 полугодие 2024 год в колич.50 наименований.Оплата разово по акту выполненных работ.] [Периодическая подписка:периодические подписные издания (далее - Издания)  на 2 полугодие 2023 года  в колич.50 наименований; 1 полугодие 2024 год в колич.50 наименований.Оплата разово по акту выполненных работ.] [226] [периодическая подписка на журналы по ГО и антитеррору 2 полуг.2023г]</t>
  </si>
  <si>
    <t>240</t>
  </si>
  <si>
    <t>[Расходы на закупки товаров, работ, услуг] [Приобретение лизенций для ПК и антивирус   Dr.Web Desktop Security Suite ( 340ПК, 2 Серв.)  на 12 мес.] [Приобретение лизенций для ПК и антивирус  Dr.Web Desktop Security Suite ( 340ПК, 2 Серв.)  на 12 мес.] [226] [Приобретение лизенций для ПК и антивирус  Dr.Web Desktop Security Suite ( 340ПК, 2 Серв.)  на 12 мес.]</t>
  </si>
  <si>
    <t>[Расходы на закупки товаров, работ, услуг] [Предоставление неисключительного права использования электронной Базы данных (простая неисключительная лицензия), содержащей методические и справочные материалы, нормативно-правовые документы по основным направлениям деятельности главного бухгалтера 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 1 комплект. Оплата разово при активации доступа.] [Предоставление неисключительного права использования электронной Базы данных (простая неисключительная лицензия), содержащей методические и справочные материалы, нормативно-правовые документы по основным направлениям деятельности главного бухгалтера 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 1 комплект. Оплата разово при активации доступа.] [226] [Предоставление неисключительного права использования электронной Базы данных (простая неисключительная лицензия), содержащей методические и справочные материалы, нормативно-правовые документы по основным направлениям деятельности главного бухгалтера 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 1 комплект. Оплата разово при активации доступа.]</t>
  </si>
  <si>
    <t>[Расходы на закупки товаров, работ, услуг]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 на 75одновременных удаленных доступов на 12 мес. 2023 года Оплата по месячно.]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 на 75одновременных удаленных доступов на 12 мес. 2023 года Оплата по месячно.] [226]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«PROFобразование»]</t>
  </si>
  <si>
    <t>[Расходы на закупки товаров, работ, услуг] [на оказание  услуг информационно-технического сопровождения (Далее – ИТС) программных продуктов (далее ПП). Оплата при подключения доступа 8чел.] [на оказание  услуг информационно-технического сопровождения (Далее – ИТС) программных продуктов (далее ПП) . Оплата при подключения доступа 8чел.] [226] [на оказание  услуг информационно-технического сопровождения (Далее – ИТС) программных продуктов (далее ПП). Оплата при подключения доступа 8чел.]</t>
  </si>
  <si>
    <t>245</t>
  </si>
  <si>
    <t>[Расходы на закупки товаров, работ, услуг] [Предоставление неисключительного права использования электронной  Системы Юрист для бюджетных, казенных, автономных учреждений. 
1) правовая база; 
2) рекомендации судей и юристов учреждений и предприятий; 
3) формы и образцы документов; 
4) справочные материалы; 
5) электронные журналы и книги; 
6) видеозаписи семинаров; 
7) электронные сервисы для юристов учреждений и предприятий; 
8) горячую линию экспертной поддержки.
1 комплект. Оплата разово при активации доступа.] [Предоставление неисключительного права использования электронной  Системы Юрист для бюджетных, казенных, автономных учреждений. 
 1) правовая база; 
2) рекомендации судей и юристов учреждений и предприятий; 
3) формы и образцы документов; 
4) справочные материалы; 
5) электронные журналы и книги; 
6) видеозаписи семинаров; 
7) электронные сервисы для юристов учреждений и предприятий; 
8) горячую линию экспертной поддержки.
1 комплект. Оплата разово при активации доступа.] [226] [Предоставление неисключительного права использования электронной  Системы Юрист для бюджетных, казенных, автономных учреждений. 
 1) правовая база; 
2) рекомендации судей и юристов учреждений и предприятий; 
3) формы и образцы документов; 
4) справочные материалы; 
5) электронные журналы и книги; 
6) видеозаписи семинаров; 
7) электронные сервисы для юристов учреждений и предприятий; 
8) горячую линию экспертной поддержки.
1 комплект. Оплата разово при активации доступа.]</t>
  </si>
  <si>
    <t>[Расходы на закупки товаров, работ, услуг] [Услуга по подключению и обеспечению доступа к информационно-образовательной программы  «Росметод». Оплата после подключения к системе, по акту выполнения работ/услуг. Разово.] [Услуга по подключению и обеспечению доступа к информационно-образовательной программы  «Росметод». Оплата после подключения к системе, по акту выполнения работ/услуг. Разово.] [226] [Услуга по подключению и обеспечению доступа к информационно-образовательной программы  «Росметод». Периодичность выполнения работ/услуг 12 мес.]</t>
  </si>
  <si>
    <t>305</t>
  </si>
  <si>
    <t>[Расходы на закупки товаров, работ, услуг] [Услуги за 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 . Оплата по акту оказанных услуг , разово.] [Услуги за 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 . Оплата по акту оказанных услуг, разово.] [226] [неисключительные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«РАМЗЭС]</t>
  </si>
  <si>
    <t>363</t>
  </si>
  <si>
    <t>[Расходы на закупки товаров, работ, услуг] [Прочие услуги Реагирование по сигналу "Тревога" корпус-1 п. Большевик,ул.Ленина д.52 ; корпус -3 Серпухов, ул. Центральная д.154.Кредиторская задолженность за декабрь 2022года.] [Прочие услуги Реагирование по сигналу "Тревога" корпус-1 п. Большевик,ул.Ленина д.52 ; корпус -3 Серпухов, ул. Центральная д.154.Кредиторская задолженность за декабрь 2022года.] [226] [Прочие услуги Реагирование по сигналу "Тревога" корпус-1 п. Большевик,ул.Ленина д.52 ; корпус -3 Серпухов, ул. Центральная д.154.Кредиторская задолженность за декабрь 2022года.]</t>
  </si>
  <si>
    <t>364</t>
  </si>
  <si>
    <t>[Расходы на закупки товаров, работ, услуг]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[226]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</t>
  </si>
  <si>
    <t>[Расходы на закупки товаров, работ, услуг]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[226] [услуги мособлэкспертизы]</t>
  </si>
  <si>
    <t>365</t>
  </si>
  <si>
    <t>[Расходы на закупки товаров, работ, услуг]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[226]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</t>
  </si>
  <si>
    <t>[Расходы на закупки товаров, работ, услуг]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[226] [прочие работы по проектированию сметных расчетов]</t>
  </si>
  <si>
    <t>6. Расчеты (обоснования) расходов на закупки товаров, работ, услуг (227)</t>
  </si>
  <si>
    <t>108</t>
  </si>
  <si>
    <t>[Расходы на закупки товаров, работ, услуг] [Страхование автотранспорта ОСАГО  1 автомобиль  
ГАЗ -2217 (Р057МЕ150) . Оплата разово] [Страхование автотранспорта ОСАГО  1 автомобиль  
ГАЗ -2217 (Р057МЕ150) . Оплата разово] [227] [Страхование автотранспорта ОСАГО  1 автомобиль  
ГАЗ -2217 (Р057МЕ150) . Оплата разово]</t>
  </si>
  <si>
    <t>334</t>
  </si>
  <si>
    <t>[Расходы на закупки товаров, работ, услуг] [Страхование автотранспорта ОСАГО   автомобиль Оплата разово
ГАЗ-2752 ( В344МС150)] [Страхование автотранспорта ОСАГО  1 автомобиль Оплата разово
ГАЗ-2752 ( В344МС150)] [227] [Страхование автотранспорта ОСАГО  1 автомобиль
 ГАЗ-2752 ( В344МС150)]</t>
  </si>
  <si>
    <t>335</t>
  </si>
  <si>
    <t>[Расходы на закупки товаров, работ, услуг] [Страхование автотранспорта ОСАГО  2 автомобиля  
RENAULT-SANDERO (T658ХВ190), ГАЗ -31105 (Е005ВУ150). Оплата разово] [Страхование автотранспорта ОСАГО  2 автомобиля  
RENAULT-SANDERO (T658ХВ190), ГАЗ -31105 (Е005ВУ150). Оплата разово] [227] [Страхование автотранспорта ОСАГО  2 автомобиля  
RENAULT-SANDERO (T658ХВ190), ГАЗ -31105 (Е005ВУ150). Оплата разово]</t>
  </si>
  <si>
    <t>118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</si>
  <si>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[Бокорезы Knipex Super Knips, 125 мм]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</si>
  <si>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[Тонкогубцы Зубр МАСТЕР мини 120мм 22169-3_z01]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</si>
  <si>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[Набор алмазных надфилей 140х50х3, 5шт СИБРТЕХ 158307]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</si>
  <si>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[Набор пинцетов Jakemy JM-T11]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</si>
  <si>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[Набор монтажных инструментов для пайки, 1PK-3616]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</si>
  <si>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[закупка оборуд. Паяльная станция LUKEY 852D+2392]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</si>
  <si>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[Круглогубцы VIRA 6" 311042]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</si>
  <si>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[Заклепочник поворотный 90-180°, ЗУБР "ПРО-180 " 31194]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</si>
  <si>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[Паяльник в сборе для паяльной станции Lukey 852D+, 868]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</si>
  <si>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[Держатель для плат универсальный ZD-11Е REXANT 12-0256]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</si>
  <si>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[Набор отверток MIRAX 25186]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</si>
  <si>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[Инструмент для зачистки кабеля и обжима наконечников PROconnect HT-766 (HY-371)]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</si>
  <si>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[Лупа часовая 6х, PL4433, (EL-6X) (10088)]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</si>
  <si>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[Антистатический силиконовый коврик 440x310 Yihua]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</si>
  <si>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[Нож с перовым лезвием REXANT 12-4910]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</si>
  <si>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[Плоскогубцы Harden 560306 125 мм]</t>
  </si>
  <si>
    <t>[Расходы на закупки товаров, работ, услуг] [закупка оборудования: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[закупка оборудования для учебной практики : Паяльная станция,Паяльник в сборе для паяльной станции,Мультиметр цифровой UT33B,Набор пинцетов,Набор алмазных надфилей,Бокорезы Knipex Super Kni,Тонкогубцы Зубр МАСТЕР ми,Набор монтажных инструментов,Держатель для плат универсальный,Набор отверток MIRAX 2518,Лупа часовая 6х, Нож с перовым лезвием REX] [310] [Мультиметр цифровой UT33B+]</t>
  </si>
  <si>
    <t>263</t>
  </si>
  <si>
    <t>[Расходы на закупки товаров, работ, услуг] [закупка оргтехники Принтер Brother HL – 1202R  в количестве 10шт., веб-камеры - 5 шт. Оплата разово по факту поставки.] [закупка оргтехники Принтер Brother HL – 1202R  в количестве 10шт., веб-камеры - 5 шт. Оплата разово по факту поставки.] [310] [Принтер Brother HL – 1202R]</t>
  </si>
  <si>
    <t>[Расходы на закупки товаров, работ, услуг] [закупка оргтехники Принтер Brother HL – 1202R  в количестве 10шт., веб-камеры - 5 шт. Оплата разово по факту поставки.] [закупка оргтехники Принтер Brother HL – 1202R  в количестве 10шт., веб-камеры - 5 шт. Оплата разово по факту поставки.] [310] [Web-камера]</t>
  </si>
  <si>
    <t>[Расходы на закупки товаров, работ, услуг] [закупка оргтехники Принтер Brother HL – 1202R  в количестве 10шт., веб-камеры - 5 шт. Оплата разово по факту поставки.] [закупка оргтехники Принтер Brother HL – 1202R  в количестве 10шт., веб-камеры - 5 шт. Оплата разово по факту поставки.] [310] [Приобретение МФУ]</t>
  </si>
  <si>
    <t>264</t>
  </si>
  <si>
    <t>[Расходы на закупки товаров, работ, услуг] [покупка оргтехники :Компьютер в сборе в кол.14шт. для учебного процесса.Оплата по факту поставки.] [покупка оргтехники :Компьютер в сборе в кол.14шт. для учебного процесса.Оплата по факту поставки.] [310] [Компьютер в сборе]</t>
  </si>
  <si>
    <t>[Расходы на закупки товаров, работ, услуг] [покупка оргтехники :Компьютер в сборе в кол.14шт. для учебного процесса.Оплата по факту поставки.] [покупка оргтехники :Компьютер в сборе в кол.14шт. для учебного процесса.Оплата по факту поставки.] [310] [Приобретение ПК в сборе]</t>
  </si>
  <si>
    <t>265</t>
  </si>
  <si>
    <t>[Расходы на закупки товаров, работ, услуг] [покупка таблички для кабинетов 1 корпуса :Стандартная табличка
Артикул Т-1010;Табличка со сменной информацией ;Стандартная табличка Артикул Т-3010.] [покупка таблички для кабинетов 1 корпуса :Стандартная табличка
Артикул Т-1010;Табличка со сменной информацией ;Стандартная табличка Артикул Т-3010.] [310] [Стандартная табличка
Артикул Т-3010]</t>
  </si>
  <si>
    <t>[Расходы на закупки товаров, работ, услуг] [покупка таблички для кабинетов 1 корпуса :Стандартная табличка
Артикул Т-1010;Табличка со сменной информацией ;Стандартная табличка Артикул Т-3010.] [покупка таблички для кабинетов 1 корпуса :Стандартная табличка
Артикул Т-1010;Табличка со сменной информацией ;Стандартная табличка Артикул Т-3010.] [310] [Стандартная табличка
Артикул Т-1010]</t>
  </si>
  <si>
    <t>[Расходы на закупки товаров, работ, услуг] [покупка таблички для кабинетов 1 корпуса :Стандартная табличка
Артикул Т-1010;Табличка со сменной информацией ;Стандартная табличка Артикул Т-3010.] [покупка таблички для кабинетов 1 корпуса :Стандартная табличка
Артикул Т-1010;Табличка со сменной информацией ;Стандартная табличка Артикул Т-3010.] [310] [Табличка 
со сменной информацией
с левым полем СЛ-3010-2068]</t>
  </si>
  <si>
    <t>[Расходы на закупки товаров, работ, услуг] [покупка оборудования для учебного процесса Компьютер в сборе 5шт. МФУ 7шт.Оплата по факту поставки] [покупка оборудования для учебного процесса Компьютер в сборе 5шт. МФУ 7шт.Оплата по факту поставки] [310] [Компьютер в сборе тип.2]</t>
  </si>
  <si>
    <t>[Расходы на закупки товаров, работ, услуг] [покупка оборудования для учебного процесса Компьютер в сборе 5шт. МФУ 7шт.Оплата по факту поставки] [покупка оборудования для учебного процесса Компьютер в сборе 5шт. МФУ 7шт.Оплата по факту поставки] [310] [МФУ в комплекте тип.1]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</si>
  <si>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[Штанга прямая]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</si>
  <si>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[Баскетбольный мяч]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</si>
  <si>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[Мяч футбольный]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</si>
  <si>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[Мяч волейбольный]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</si>
  <si>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[Конусы спортивные]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</si>
  <si>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[Скакалка скоростная Torneo]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</si>
  <si>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[Турник "ENERGY" настенный]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</si>
  <si>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[Обруч стальной гимнастический d900мм]</t>
  </si>
  <si>
    <t>[Расходы на закупки товаров, работ, услуг] [покупка спортинвентаря:Штанга прямая;Обруч стальной гимнастический;Мяч футбольный;Турник "ENERGY" настенный;Скакалка скоростная Torne;Мяч волейбольный.] [покупка спортинвентаря:Штанга прямая;Обруч стальной гимнастический;Мяч футбольный;Турник "ENERGY" настенный;Скакалка скоростная Torne;Мяч волейбольный.] [310] [мяч футбольный]</t>
  </si>
  <si>
    <t>268</t>
  </si>
  <si>
    <t>[Расходы на закупки товаров, работ, услуг] [закупка манекен-тренажер для ОБЖ : Тренажер-Манекен Александр ; Макет ММГ АК-74; Манекен –тренажер Максим.] [закупка манекен-тренажер для ОБЖ : Тренажер-Манекен Александр ; Макет ММГ АК-74; Манекен –тренажер Максим.] [310] [Манекен –тренажер
Максим Т11]</t>
  </si>
  <si>
    <t>[Расходы на закупки товаров, работ, услуг] [закупка манекен-тренажер для ОБЖ : Тренажер-Манекен Александр ; Макет ММГ АК-74; Манекен –тренажер Максим.] [закупка манекен-тренажер для ОБЖ : Тренажер-Манекен Александр ; Макет ММГ АК-74; Манекен –тренажер Максим.] [310] [Тренажер-Манекен
Александр-04]</t>
  </si>
  <si>
    <t>[Расходы на закупки товаров, работ, услуг] [закупка манекен-тренажер для ОБЖ : Тренажер-Манекен Александр ; Макет ММГ АК-74; Манекен –тренажер Максим.] [закупка манекен-тренажер для ОБЖ : Тренажер-Манекен Александр ; Макет ММГ АК-74; Манекен –тренажер Максим.] [310] [Макет 
ММГ АК-74]</t>
  </si>
  <si>
    <t>269</t>
  </si>
  <si>
    <t>[Расходы на закупки товаров, работ, услуг] [покупка смартфонов для учебного процесса : Смартфон Samsung Galaxy M12 в количестве 11шт.] [покупка смартфонов для учебного процесса : Смартфон Samsung Galaxy M12 в количестве 11шт.] [310] [Смартфон Samsung Galaxy M12]</t>
  </si>
  <si>
    <t>270</t>
  </si>
  <si>
    <t>[Расходы на закупки товаров, работ, услуг] [покупка Web-камера, камера видеонаблюдения для аудитории. Оплата по факту поставки] [покупка Web-камера, камера видеонаблюдения для аудитории. Оплата по факту поставки] [310] [камера видеонаблюдения]</t>
  </si>
  <si>
    <t>[Расходы на закупки товаров, работ, услуг] [покупка Web-камера, камера видеонаблюдения для аудитории. Оплата по факту поставки] [покупка Web-камера, камера видеонаблюдения для аудитории. Оплата по факту поставки] [310] [web-камера]</t>
  </si>
  <si>
    <t>271</t>
  </si>
  <si>
    <t>[Расходы на закупки товаров, работ, услуг] [покупка моноблоков для учебного процесса:Моноблок iRU Office P2320 в количестве 15шт.] [покупка моноблоков для учебного процесса:Моноблок iRU Office P2320 в количестве 15шт.] [310] [Моноблок iRU Office P2320P, 23.8", AMD Ryzen 5 PRO 2400GE, 8ГБ, 240ГБ SSD, AMD Radeon RX Vega 11, Windows 10 Professional, белый]</t>
  </si>
  <si>
    <t>272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</si>
  <si>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[ящик для инструментов алюминиевый]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</si>
  <si>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[Линейка измерительная стальная 500мм, 1000мм]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</si>
  <si>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[Стол для кузовных деталей, Станок для заточки универсальный]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</si>
  <si>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[Набор: Напильники с двухкомпонентной рукояткой]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</si>
  <si>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[Штангельциркуль разметочный с дугой]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</si>
  <si>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[набор слесарно-монтажных инструментов, набор Зубр]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</si>
  <si>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[Кернер 145мм, Циркуль разметочный, Щетка сметка]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</si>
  <si>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[Пневматическая отрезная машинка]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</si>
  <si>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[Установка для сбора масла]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</si>
  <si>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[приобретение ПК в сборе]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</si>
  <si>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[Пескоструйный аппарат]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</si>
  <si>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[молоток 600]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</si>
  <si>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[Крейцмейсель 130мм]</t>
  </si>
  <si>
    <t>[Расходы на закупки товаров, работ, услуг]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 Оплата разова по факту поставки.] [покупка оборудования:Пресс реечный с храповым;Крейцмейсель 130мм;Плита поворотная для тиск;набор слесарно-монтажных;Штангельциркуль разметочный;Циркуль разметочный,Набор: Напильники;Линейка измерительная стальная;ящик для инструментов;Молоток.] [310] [Пресс реечный с храповым механизмом]</t>
  </si>
  <si>
    <t>273</t>
  </si>
  <si>
    <t>[Расходы на закупки товаров, работ, услуг] [покупка светооборудования для подготовки к абеллимпиксу: Комплект импульсного света Raylab Axio III 200 Basic Kit ;Fotokvant R2-80GS светоотражатель 2 в 1 золото-серебро диаметром 80 см.] [покупка светооборудования для подготовки к абеллимпиксу: Комплект импульсного света Raylab Axio III 200 Basic Kit ;Fotokvant R2-80GS светоотражатель 2 в 1 золото-серебро диаметром 80 см.] [310] [Комплект импульсного света Raylab Axio III 200 Basic Kit]</t>
  </si>
  <si>
    <t>[Расходы на закупки товаров, работ, услуг] [покупка светооборудования для подготовки к абеллимпиксу: Комплект импульсного света Raylab Axio III 200 Basic Kit ;Fotokvant R2-80GS светоотражатель 2 в 1 золото-серебро диаметром 80 см.] [покупка светооборудования для подготовки к абеллимпиксу: Комплект импульсного света Raylab Axio III 200 Basic Kit ;Fotokvant R2-80GS светоотражатель 2 в 1 золото-серебро диаметром 80 см.] [310] [Fotokvant R2-80GS светоотражатель 2 в 1 золото-серебро диаметром 80 см]</t>
  </si>
  <si>
    <t>274</t>
  </si>
  <si>
    <t>[Расходы на закупки товаров, работ, услуг] [покупка оборудования для учебного процесса : WIFI -видеоэндоскоп, Английское колесо с комплектов роликов. Оплата по факту поставки.] [покупка оборудования для учебного процесса : WIFI -видеоэндоскоп, Английское колесо с комплектов роликов. Оплата по факту поставки.] [310] [WIFI-видеоэндоскоп]</t>
  </si>
  <si>
    <t>[Расходы на закупки товаров, работ, услуг] [покупка оборудования для учебного процесса : WIFI -видеоэндоскоп, Английское колесо с комплектов роликов. Оплата по факту поставки.] [покупка оборудования для учебного процесса : WIFI -видеоэндоскоп, Английское колесо с комплектов роликов. Оплата по факту поставки.] [310] [Английское колесо с комплектом роликов]</t>
  </si>
  <si>
    <t>[Расходы на закупки товаров, работ, услуг] [покупка оборудования для учебного процесса : WIFI -видеоэндоскоп, Английское колесо с комплектов роликов. Оплата по факту поставки.] [покупка оборудования для учебного процесса : WIFI -видеоэндоскоп, Английское колесо с комплектов роликов. Оплата по факту поставки.] [310] [Стенд для ремонта двигателя]</t>
  </si>
  <si>
    <t>[Расходы на закупки товаров, работ, услуг] [покупка оборудования для учебного процесса : WIFI -видеоэндоскоп, Английское колесо с комплектов роликов. Оплата по факту поставки.] [покупка оборудования для учебного процесса : WIFI -видеоэндоскоп, Английское колесо с комплектов роликов. Оплата по факту поставки.] [310] [Мобильный окрасочный стол]</t>
  </si>
  <si>
    <t>[Расходы на закупки товаров, работ, услуг] [покупка оборудования для учебного процесса : WIFI -видеоэндоскоп, Английское колесо с комплектов роликов. Оплата по факту поставки.] [покупка оборудования для учебного процесса : WIFI -видеоэндоскоп, Английское колесо с комплектов роликов. Оплата по факту поставки.] [310] [Оправа поршневых колец 53-125мм]</t>
  </si>
  <si>
    <t>337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</si>
  <si>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[Тестер цифровой]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</si>
  <si>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[Пробник диодный.]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</si>
  <si>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[Моноблок HIPER V6]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</si>
  <si>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[Шаблон цифровой]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</si>
  <si>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[Щипцы для поршневых колец]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</si>
  <si>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[Насадка резиновая овальная наклонная на шланг]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</si>
  <si>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[Шланг газоотводный]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</si>
  <si>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[Поддон для отходов ГСМ]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</si>
  <si>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[Штангельциркуль для тормозных барабанов, колодок и  тормозных дисков автомобиля]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</si>
  <si>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[Щипцы для зажима тормозных шлангов]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</si>
  <si>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[Тестер для проверки качества тормозной жидкости]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</si>
  <si>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[Микрометр0-25]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</si>
  <si>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[Ключ для откручивания тормозных трубок]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</si>
  <si>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[Шприц для откачки тормозной жидкости]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</si>
  <si>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[Угломер]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</si>
  <si>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[Приспособление для проверки натяжки ремней ГРМ]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</si>
  <si>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[Линейка для проверки плоскости поверхностей]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</si>
  <si>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[Ключ моментальный -25 Н/м ; 42-110 Н/м.]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</si>
  <si>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[Съемник сальников к/в]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</si>
  <si>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[Рассухариватель]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</si>
  <si>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[Нутрометр]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</si>
  <si>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[Противооткатные упоры]</t>
  </si>
  <si>
    <t>[Расходы на закупки товаров, работ, услуг] [На  закупку учебного оборудования для проведения демэкзаменов: тестер цифровой, пробник диодный,набор автоэлектрика,противооткатные упоры и.т.д.. Оплата разово по факту поставки товара.] [На  закупку учебного оборудования для проведения демэкзаменов. Оплата разово по факту поставки товара.] [310] [Набор автоэлектрика]</t>
  </si>
  <si>
    <t>338</t>
  </si>
  <si>
    <t>[Расходы на закупки товаров, работ, услуг] [Покупка информационный стенд по охране труда. Оплата разова по факту поставки] [Покупка информационный стенд по охране труда. Оплата разова по факту поставки] [310] [Покупка информационный стенд по охране труда. Оплата разова по факту поставки]</t>
  </si>
  <si>
    <t>339</t>
  </si>
  <si>
    <t>[Расходы на закупки товаров, работ, услуг] [Покупка мебели для столовой в 1 корпус. Оплата по факту поставки] [Покупка мебели для столовой в 1 корпус. Оплата по факту поставки] [310] [Стол на металлическом каркасе]</t>
  </si>
  <si>
    <t>[Расходы на закупки товаров, работ, услуг] [Покупка мебели для столовой в 1 корпус. Оплата по факту поставки] [Покупка мебели для столовой в 1 корпус. Оплата по факту поставки] [310] [Стул]</t>
  </si>
  <si>
    <t>[Расходы на закупки товаров, работ, услуг] [Покупка мебели для столовой в 1 корпус. Оплата по факту поставки] [Покупка мебели для столовой в 1 корпус. Оплата по факту поставки] [310] [Стул пластмассовый]</t>
  </si>
  <si>
    <t>[Расходы на закупки товаров, работ, услуг] [Покупка масляный радиатор для нужд колледжа.Оплата по факту поставка в колич.2шт.] [Покупка масляный радиатор для нужд колледжа.Оплата по факту поставка в колич.2шт.] [310] [Масляный радиатор]</t>
  </si>
  <si>
    <t>[Расходы на закупки товаров, работ, услуг] [Покупка кондиционер в кол.1 шт  в 3 корпус. Оплата по факту поставки] [Покупка кондиционер в кол.1 шт  в 3 корпус. Оплата по факту поставки] [310] [Кондиционер , мультисплит-система Hisense AS-09]</t>
  </si>
  <si>
    <t>[Расходы на закупки товаров, работ, услуг] [Покупка Стенд "Уголок охраны труда-8". в каждый корпус 1,2,3. Оплата по факту поставки] [Покупка Стенд "Уголок охраны труда-8". в каждый корпус 1,2,3. Оплата по факту поставки] [310] [Стенд "Уголок охраны труда-8"]</t>
  </si>
  <si>
    <t>[Расходы на закупки товаров, работ, услуг] [Покупка вертикальные жалюзи(тканевые) для аудитории. Оплата по факту поставки.] [Покупка вертикальные жалюзи(тканевые) для аудитории. Оплата по факту поставки.] [310] [жалюзи горизонтальные]</t>
  </si>
  <si>
    <t>[Расходы на закупки товаров, работ, услуг] [Покупка вертикальные жалюзи(тканевые) для аудитории. Оплата по факту поставки.] [Покупка вертикальные жалюзи(тканевые) для аудитории. Оплата по факту поставки.] [310] [вертикальные ленточные (тканевые)жалюзи]</t>
  </si>
  <si>
    <t>[Расходы на закупки товаров, работ, услуг] [покупка учебного оборудования  Верстак-Практик,Мобильная установка для сбора выхлопных газов, тиски слесарный. Оплата разово по факту поставки.] [покупка учебного оборудования  Верстак-Практик,Мобильная установка для сбора выхлопных газов, тиски слесарный. Оплата разово по факту поставки.] [310] [Верстак-Практик]</t>
  </si>
  <si>
    <t>[Расходы на закупки товаров, работ, услуг] [покупка учебного оборудования  Верстак-Практик,Мобильная установка для сбора выхлопных газов, тиски слесарный. Оплата разово по факту поставки.] [покупка учебного оборудования  Верстак-Практик,Мобильная установка для сбора выхлопных газов, тиски слесарный. Оплата разово по факту поставки.] [310] [Верстак-Практик WT-180]</t>
  </si>
  <si>
    <t>[Расходы на закупки товаров, работ, услуг] [покупка учебного оборудования  Верстак-Практик,Мобильная установка для сбора выхлопных газов, тиски слесарный. Оплата разово по факту поставки.] [покупка учебного оборудования  Верстак-Практик,Мобильная установка для сбора выхлопных газов, тиски слесарный. Оплата разово по факту поставки.] [310] [Мобильная установка для сбора выхлопных газов]</t>
  </si>
  <si>
    <t>[Расходы на закупки товаров, работ, услуг] [покупка учебного оборудования  Верстак-Практик,Мобильная установка для сбора выхлопных газов, тиски слесарный. Оплата разово по факту поставки.] [покупка учебного оборудования  Верстак-Практик,Мобильная установка для сбора выхлопных газов, тиски слесарный. Оплата разово по факту поставки.] [310] [Тиски слесарные 150мм поворотные]</t>
  </si>
  <si>
    <t>345</t>
  </si>
  <si>
    <t>[Расходы на закупки товаров, работ, услуг] [Покупка камера видеонаблюдения IP, Принтер , флеш-накопитель для учебных целей. Оплата разова по факту поставки] [Покупка камера видеонаблюдения IP, Принтер , флеш-накопитель для учебных целей. Оплата разова по факту поставки] [310] [камера видеонаблюдения IP]</t>
  </si>
  <si>
    <t>[Расходы на закупки товаров, работ, услуг] [Покупка камера видеонаблюдения IP, Принтер , флеш-накопитель для учебных целей. Оплата разова по факту поставки] [Покупка камера видеонаблюдения IP, Принтер , флеш-накопитель для учебных целей. Оплата разова по факту поставки] [310] [Принтер лазерный МФУ]</t>
  </si>
  <si>
    <t>[Расходы на закупки товаров, работ, услуг] [Покупка камера видеонаблюдения IP, Принтер , флеш-накопитель для учебных целей. Оплата разова по факту поставки] [Покупка камера видеонаблюдения IP, Принтер , флеш-накопитель для учебных целей. Оплата разова по факту поставки] [310] [Флеш-накопитель]</t>
  </si>
  <si>
    <t>346</t>
  </si>
  <si>
    <t>[Расходы на закупки товаров, работ, услуг] [Покупка компьютер в сборе  12 шт. для учебного процесса в 1 корпус. Оплата по факту поставки] [Покупка компьютер в сборе  12 шт. для учебного процесса. Оплата по факту поставки] [310] [Компьютер в сборе]</t>
  </si>
  <si>
    <t>[Расходы на закупки товаров, работ, услуг] [покупка персональный компьютер в сборе для учебных целей в кол.12шт. Оплата разова по факту поставки] [покупка персональный компьютер в сборе для учебных целей в кол.12шт. Оплата разова по факту поставки] [310] [Персональный компьютер в сборе]</t>
  </si>
  <si>
    <t>348</t>
  </si>
  <si>
    <t>[Расходы на закупки товаров, работ, услуг] [покупка Wi-Fi роутер, коммутатор для нужд колледжа.Оплата по факту поставки.] [покупка Wi-Fi роутер, коммутатор для нужд колледжа.Оплата по факту поставки.] [310] [покупка Wi-Fi роутер]</t>
  </si>
  <si>
    <t>[Расходы на закупки товаров, работ, услуг] [покупка Wi-Fi роутер, коммутатор для нужд колледжа.Оплата по факту поставки.] [покупка Wi-Fi роутер, коммутатор для нужд колледжа.Оплата по факту поставки.] [310] [Коммутатор]</t>
  </si>
  <si>
    <t>349</t>
  </si>
  <si>
    <t>[Расходы на закупки товаров, работ, услуг] [покупка принтер 1шт.для кабинета в 1 корпус. Оплата по факту поставки] [покупка принтер 1шт.для кабинета в 1 корпус. Оплата по факту поставки] [310] [Принтер лазерный Canon]</t>
  </si>
  <si>
    <t>[Расходы на закупки товаров, работ, услуг] [Покупка счетчика холодной воды для 1 корпуса. Оплата по факту поставки.] [Покупка счетчика холодной воды для 1 корпуса. Оплата по факту поставки.] [310] [Счетчик воды Экомера -50]</t>
  </si>
  <si>
    <t>351</t>
  </si>
  <si>
    <t>[Расходы на закупки товаров, работ, услуг] [покупка учебного оборудования Стол сварочно-монтажный 10 шт. Оплата по факту поставки] [покупка учебного оборудования Стол сварочно-монтажный 10 шт. Оплата по факту поставки] [310] [Стол сварочно-монтажный]</t>
  </si>
  <si>
    <t>352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</si>
  <si>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[УШМ - болгарка]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</si>
  <si>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[Водонагреватель]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</si>
  <si>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[Комбинированные плоскогубцы]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</si>
  <si>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[Набор инструмента в кейсе Кузьмич, набор инструмента 140 пред.]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</si>
  <si>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[Набор отверток, набор электрика]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</si>
  <si>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[Электролобзик]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</si>
  <si>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[Ножовка по металлу, ножовка по дереву]</t>
  </si>
  <si>
    <t>[Расходы на закупки товаров, работ, услуг]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[покупка УШМ-болгарка, Водоногреватель, плоскогубцы, набор инструмента в кейсе Кузьмич, набор отверток, набор электрика, ножовка по дереву и металлу, трубчатый рычажный ключ, Электролобзик.Оплата разова по факту поставки.] [310] [Трубчатый рычажный ключ]</t>
  </si>
  <si>
    <t>[Расходы на закупки товаров, работ, услуг] [покупка оргтехники для проведения демэкзаменов Ноутбук ASUS, МФУ лазерное. Оплата разово по факту поставки.] [покупка оргтехники для проведения демэкзаменов Ноутбук ASUS, МФУ лазерное. Оплата разово по факту поставки.] [310] [МФУ лазерное HP]</t>
  </si>
  <si>
    <t>[Расходы на закупки товаров, работ, услуг] [покупка оргтехники для проведения демэкзаменов Ноутбук ASUS, МФУ лазерное. Оплата разово по факту поставки.] [покупка оргтехники для проведения демэкзаменов Ноутбук ASUS, МФУ лазерное. Оплата разово по факту поставки.] [310] [покупка оргтехники]</t>
  </si>
  <si>
    <t>[Расходы на закупки товаров, работ, услуг] [покупка оргтехники для проведения демэкзаменов Ноутбук ASUS, МФУ лазерное. Оплата разово по факту поставки.] [покупка оргтехники для проведения демэкзаменов Ноутбук ASUS, МФУ лазерное. Оплата разово по факту поставки.] [310] [Ноутбук ASUS]</t>
  </si>
  <si>
    <t>6. Расчеты (обоснования) расходов на закупки товаров, работ, услуг ()</t>
  </si>
  <si>
    <t>54</t>
  </si>
  <si>
    <t>[Расходы на закупки товаров, работ, услуг] [Поставка нефтепродуктов ГСМ на 12 мес. 2023 год :АИ-92 (46,25 х 7396 лит.)оплата производится по факту помесячно.] [Поставка нефтепродуктов ГСМ на 2023 год  : АИ-92( 43,25 х 7396 лит.) оплата производится по факту помесячно.] [343] [Поставка нефтепродуктов ГСМ оплата по факту помесячно]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</si>
  <si>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[Бумага офисная A4 Svetocopy]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</si>
  <si>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[Нить для прошивания документов]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</si>
  <si>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[Тетрадь общая]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</si>
  <si>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[Степлер № 10]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</si>
  <si>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[Корректирующая жидкость]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</si>
  <si>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[Антистеплер с фиксатором]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</si>
  <si>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[Клейкая лента 19мм х 10 м ; 48мм х 100м]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</si>
  <si>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[Закладки клейкие]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</si>
  <si>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[Скрепки никелированные]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</si>
  <si>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[Ручка шариковая автоматическая]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</si>
  <si>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[Маркер текстовый]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</si>
  <si>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[Набор ластиков]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</si>
  <si>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[Папка-регистратор]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</si>
  <si>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[Блок самоклеящийся (стикеры)]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</si>
  <si>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[Лоток горизонтальный для бумаги]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</si>
  <si>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[Скобы для степлера №10]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</si>
  <si>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[Карандаши цветные]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</si>
  <si>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[Лоток вертикальный для бумаги]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</si>
  <si>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[Стиратель для доски]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</si>
  <si>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[Карандаш чернографитный HB 
заточенный с ластиком]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</si>
  <si>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[Маркер для белых досок]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</si>
  <si>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[Клей-ПВА]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</si>
  <si>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[Клей-карандаш]</t>
  </si>
  <si>
    <t>[Расходы на закупки товаров, работ, услуг]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[планируемая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[Пакетная пленка для ламинирования]</t>
  </si>
  <si>
    <t>278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</si>
  <si>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[Круг зачистной  по металлу]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</si>
  <si>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омедненный]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</si>
  <si>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[Диск отрезной по металлу 355х3х25.4 ЛУГА]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</si>
  <si>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[Круг лепстковый 125х22мм  Р60 Луга]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</si>
  <si>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нержавеющий]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</si>
  <si>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[Корщётка стальная]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</si>
  <si>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[Вольфрамовые электроды]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</si>
  <si>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[Щетка-сметка техническая 39 пучков, искусственная щетина]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</si>
  <si>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алюминиевый]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</si>
  <si>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[Манометр СВАРОГ ТМ 210Р  0,6 МПа с поверкой]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</si>
  <si>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[Электрод  вольфрамовый WL-20/175]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</si>
  <si>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[Диск отрезной по металлу 125х22х1,0мм  Луга]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</si>
  <si>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[Сверло по металлу]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</si>
  <si>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[Сопло газовая линза №8]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</si>
  <si>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[Полотна  для ножовок по металлу]</t>
  </si>
  <si>
    <t>[Расходы на закупки товаров, работ, услуг]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[Набор Сварог Mutant №12]</t>
  </si>
  <si>
    <t>279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</si>
  <si>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[Электрод сварочный]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</si>
  <si>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[Труба]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</si>
  <si>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[Полоса стальная  100х10 (6,0м) -8шт]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</si>
  <si>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[Полоса стальная  80х10 (6.0м)]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</si>
  <si>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[СВ-08Г2С-О (5кг) 1,0 мм  (DEKA) Кассета с проволокой омедненной]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</si>
  <si>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[Пластина стальная фрезерованная 250х75х10мм, ГОСТ 19281-89, фрезеровка торца согласно ГОСТ 5264-80,  угол фрезеровки 30о без притупления]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</si>
  <si>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[СВ-08Г2С-О (5кг) 1,2 мм  (DEKA) Кассета с проволокой омедненной]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</si>
  <si>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[Труба стальная                d 114х8х75мм. С фаской, ГОСТ 33228-2015, 09Г2С токарная обработка одного торца по ГОСТ 16037-80 (скос кромки 30о)]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</si>
  <si>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[Труба б/ш]</t>
  </si>
  <si>
    <t>[Расходы на закупки товаров, работ, услуг]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[Пластина стальная фрезерованная 250х100х10мм, ГОСТ 19281-89, фрезеровка торца согласно ГОСТ 5264-80, угол фрезеровки 30о без притупления]</t>
  </si>
  <si>
    <t>280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</si>
  <si>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[Спрей-очиститель]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</si>
  <si>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[Заклёпки для скрепления  Matrix RAL 5005]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</si>
  <si>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[Заклепки для скрепления  TOPEX  43E401]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</si>
  <si>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 с флюсом1,0 мм]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</si>
  <si>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[Оцинкованные самоклеящиеся балансировочные грузики]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</si>
  <si>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оловянно-свинцовый ПОС 61]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</si>
  <si>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[Шлифовальная шкурка Политех]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</si>
  <si>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[Провод эмалированный (обмоточный)]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</si>
  <si>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[Флюс ФКСП   с кисточкой]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</si>
  <si>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[Лист оцинкованный]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</si>
  <si>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[Грузики балансировочные для литых дисков]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</si>
  <si>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с канифолью Element ПОС-61]</t>
  </si>
  <si>
    <t>[Расходы на закупки товаров, работ, услуг]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    .] [расходные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 с флюсом 0,5мм]</t>
  </si>
  <si>
    <t>281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</si>
  <si>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(3мм) пачка 4,5кг ESAB]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</si>
  <si>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(4мм) пачка 6кг ESAB]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</si>
  <si>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(3 мм) пачка 5,3кг ESAB]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</si>
  <si>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[СВ-08Г2С-О (5кг) 0,8 мм (DEKA)  Кассета с проволокой омедненной]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</si>
  <si>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(4 мм) пачка 6,6кг ESAB]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</si>
  <si>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(2,5 мм) пачка 5,3кг ESAB]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</si>
  <si>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[Электрододержатель  ESAB CONFORT 200]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</si>
  <si>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[E71T-1C (5кг) 1,2 мм  (DEKA) Кассета с порошковой газозащитной проволокой]</t>
  </si>
  <si>
    <t>[Расходы на закупки товаров, работ, услуг]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(2,5мм) пачка 4,5кг ESAB]</t>
  </si>
  <si>
    <t>282</t>
  </si>
  <si>
    <t>[Расходы на закупки товаров, работ, услуг] [расходные материалы для учебной практики:Лист стальной,Лист стальной г/к 4,0,Лист алюминиевый АМГ2н,Кругляк d20,Труба d 76х3,5,Лист нержавейка AISI304.] [расходные материалы для учебной практики:Лист стальной,Лист стальной г/к 4,0,Лист алюминиевый АМГ2н,Кругляк d20,Труба d 76х3,5,Лист нержавейка AISI304.] [346] [Лист стальной]</t>
  </si>
  <si>
    <t>[Расходы на закупки товаров, работ, услуг] [расходные материалы для учебной практики:Лист стальной,Лист стальной г/к 4,0,Лист алюминиевый АМГ2н,Кругляк d20,Труба d 76х3,5,Лист нержавейка AISI304.] [расходные материалы для учебной практики:Лист стальной,Лист стальной г/к 4,0,Лист алюминиевый АМГ2н,Кругляк d20,Труба d 76х3,5,Лист нержавейка AISI304.] [346] [Лист стальной  г/к  4,0]</t>
  </si>
  <si>
    <t>[Расходы на закупки товаров, работ, услуг] [расходные материалы для учебной практики:Лист стальной,Лист стальной г/к 4,0,Лист алюминиевый АМГ2н,Кругляк d20,Труба d 76х3,5,Лист нержавейка AISI304.] [расходные материалы для учебной практики:Лист стальной,Лист стальной г/к 4,0,Лист алюминиевый АМГ2н,Кругляк d20,Труба d 76х3,5,Лист нержавейка AISI304.] [346] [Лист нержавейка AISI304   2,0 (1000х2000) -3шт.]</t>
  </si>
  <si>
    <t>[Расходы на закупки товаров, работ, услуг] [расходные материалы для учебной практики:Лист стальной,Лист стальной г/к 4,0,Лист алюминиевый АМГ2н,Кругляк d20,Труба d 76х3,5,Лист нержавейка AISI304.] [расходные материалы для учебной практики:Лист стальной,Лист стальной г/к 4,0,Лист алюминиевый АМГ2н,Кругляк d20,Труба d 76х3,5,Лист нержавейка AISI304.] [346] [Лист алюминиевый  АМГ2н  3,0 (1200х3000) -2шт.]</t>
  </si>
  <si>
    <t>[Расходы на закупки товаров, работ, услуг] [расходные материалы для учебной практики:Лист стальной,Лист стальной г/к 4,0,Лист алюминиевый АМГ2н,Кругляк d20,Труба d 76х3,5,Лист нержавейка AISI304.] [расходные материалы для учебной практики:Лист стальной,Лист стальной г/к 4,0,Лист алюминиевый АМГ2н,Кругляк d20,Труба d 76х3,5,Лист нержавейка AISI304.] [346] [Труба  d 76х3,5]</t>
  </si>
  <si>
    <t>[Расходы на закупки товаров, работ, услуг] [расходные материалы для учебной практики:Лист стальной,Лист стальной г/к 4,0,Лист алюминиевый АМГ2н,Кругляк d20,Труба d 76х3,5,Лист нержавейка AISI304.] [расходные материалы для учебной практики:Лист стальной,Лист стальной г/к 4,0,Лист алюминиевый АМГ2н,Кругляк d20,Труба d 76х3,5,Лист нержавейка AISI304.] [346] [Кругляк  d20]</t>
  </si>
  <si>
    <t>285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</si>
  <si>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[перчатки рабочие х/б]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</si>
  <si>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[перчатки]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</si>
  <si>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[Туалетная бумага]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</si>
  <si>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[Маска медицинская]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</si>
  <si>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[Гель с дезинфицирующим и отбеливающим эффектом]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</si>
  <si>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[Держатель для туалетной бумаги]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</si>
  <si>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[Щетка сметка]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</si>
  <si>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[Мешки для мусора  MirPack ХИТ 30 л]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</si>
  <si>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[Мыльница]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</si>
  <si>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[Щетка для уборки]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</si>
  <si>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[Нетканое холстопрошивное полотно]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</si>
  <si>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[Держатель для полотенец]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</si>
  <si>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[Освежитель воздуха аэрозольный]</t>
  </si>
  <si>
    <t>[Расходы на закупки товаров, работ, услуг]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[Спрей  для 
мытья стёкол и зеркал]</t>
  </si>
  <si>
    <t>286</t>
  </si>
  <si>
    <t>[Расходы на закупки товаров, работ, услуг] [поставка технических газов для учебных целей: Углекислота,аргон ацителен,газовая смесь,  в количестве 10 баллонов. Оплата разово по факту поставки.] [поставка технических газов для учебных целей: Углекислота,аргон ацителен,газовая смесь, в количестве 10 баллонов. Оплата разово по факту поставки.] [346] [поставка технических газов: Углекислота,аргон ацителен,газовая смесь 10 балонов]</t>
  </si>
  <si>
    <t>288</t>
  </si>
  <si>
    <t>[Расходы на закупки товаров, работ, услуг] [приобретение расходных материалов для учебного процесса:Перчатки трикотажные с ПВ,Костюм пескоструйщика стандартный,Очки защитные "Люцерна",Рукавицы спилковые,Перчатки рабочие х/б,Маска СВАРОГ AS – 5000F,Перчатки Vileda Style,] [приобретение расходных материалов для учебного процесса:Перчатки трикотажные с ПВ,Костюм пескоструйщика стандартный,Очки защитные "Люцерна",Рукавицы спилковые,Перчатки рабочие х/б,Маска СВАРОГ AS – 5000F,Перчатки Vileda Style,] [346] [Очки защитные "Люцерна"]</t>
  </si>
  <si>
    <t>[Расходы на закупки товаров, работ, услуг] [приобретение расходных материалов для учебного процесса:Перчатки трикотажные с ПВ,Костюм пескоструйщика стандартный,Очки защитные "Люцерна",Рукавицы спилковые,Перчатки рабочие х/б,Маска СВАРОГ AS – 5000F,Перчатки Vileda Style,] [приобретение расходных материалов для учебного процесса:Перчатки трикотажные с ПВ,Костюм пескоструйщика стандартный,Очки защитные "Люцерна",Рукавицы спилковые,Перчатки рабочие х/б,Маска СВАРОГ AS – 5000F,Перчатки Vileda Style,] [346] [Костюм пескоструйщика стандартный]</t>
  </si>
  <si>
    <t>292</t>
  </si>
  <si>
    <t>[Расходы на закупки товаров, работ, услуг] [приобретение и поставка расходных материалов для учебной практике : Экстрактор припоя,Жало для паяльной станции,микроволна,скос прямой.] [приобретение и поставка расходных материалов для учебной практике : Экстрактор припоя,Жало для паяльной станции,микроволна,скос прямой.] [346] [приобретение и поставка расходных материалов для учебной практике : Экстрактор припоя,Жало для паяльной станции,микроволна,скос прямой.]</t>
  </si>
  <si>
    <t>295</t>
  </si>
  <si>
    <t>[Расходы на закупки товаров, работ, услуг]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[346] [Покупка зачетная книжка СПО.]</t>
  </si>
  <si>
    <t>[Расходы на закупки товаров, работ, услуг]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[346] [твердая обложка к диплому СПО с  отличием]</t>
  </si>
  <si>
    <t>[Расходы на закупки товаров, работ, услуг]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[346] [твердая обложка к диплому СПО без отличия]</t>
  </si>
  <si>
    <t>[Расходы на закупки товаров, работ, услуг]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[Покупка зачетная книжка СПО,  студенческий билет,твердая обложка к диплому СПО, твердая обложка к диплому СПО с отличием. Оплата разово по факту поставки.] [346] [студенческий билет]</t>
  </si>
  <si>
    <t>[Расходы на закупки товаров, работ, услуг] [Услуги теплоснабжения и горячего водоснабжения(ГВС),поставки горячей воды корпус-2 Рабфаковский проезд,1/43 на 12 мес.2023г. Всего Гкал - 298,824. Оплата помесячно.] [Услуги теплоснабжения и горячего водоснабжения(ГВС),поставки горячей воды на 12мес.2023г.корпус-2 Рабфаковский проезд,1/43.Всего Гкал - 298,824. Оплата помесячно.] [223] [оплата услуги теплоснабжения и горячего водоснабжения(ГВС),поставки горячей воды на 12мес.2023г. корпус-2 Рабфаковский проезд,1/43;]</t>
  </si>
  <si>
    <t>196</t>
  </si>
  <si>
    <t>[Расходы на закупки товаров, работ, услуг] [Коммунальные услуги по электроснабжению с 01.01.2023-31.12.2023 год : корпус -1 МО, г.Серпухов,Рабфаковский пр/д, д.1/43. Оплата ежемесячно по показаниям счетчиков. Планируемое потребление КВт  53949,8] [Коммунальные услуги по электроснабжению с 01.01.2023-31.12.2023 год : корпус -1 МО, г.Серпухов,Рабфаковский пр/д, д.1/43. Оплата ежемесячно по показаниям счетчиков. Планируемое потребление КВт  53949,8] [223] [Коммунальные услуги по электроснабжению с 01.01.2023-31.12.2023 год : корпус -1 МО, г.Серпухов,Рабфаковский пр/д, д.1/43. Оплата ежемесячно по показаниям счетчиков. Планируемое потребление КВт  53949,8]</t>
  </si>
  <si>
    <t>197</t>
  </si>
  <si>
    <t>[Расходы на закупки товаров, работ, услуг] [Кредиторская задолженность на услуги теплоснабжения и горячего водоснабжения(ГВС),поставки горячей воды за декабрь 2022г.корпус-2 Рабфаковский проезд,1/43.Всего Гкал - 24,902] [Кредиторская задолженность на услуги теплоснабжения и горячего водоснабжения(ГВС),поставки горячей воды за декабрь 2022г.корпус-2 Рабфаковский проезд,1/43.Всего Гкал - 24,902] [223] [Кредиторская задолженность за декабрь 2022 года]</t>
  </si>
  <si>
    <t>361</t>
  </si>
  <si>
    <t>[Расходы на закупки товаров, работ, услуг] [Коммунальные услуги по электроснабжению с 01.01.2023-31.12.2023 год : корпус -1 МО, г.Серпухов,Рабфаковский пр/д, д.1/43. Планируемое потребление КВт  53949,8. Кредиторская задолженность за декабрь 2022г.] [Коммунальные услуги по электроснабжению с 01.01.2023-31.12.2023 год : корпус -1 МО, г.Серпухов,Рабфаковский пр/д, д.1/43. Планируемое потребление КВт  53949,8. Кредиторская задолженность за декабрь 2022г.] [223] [Коммунальные услуги по электроснабжению с 01.01.2023-31.12.2023 год : корпус -1 МО, г.Серпухов,Рабфаковский пр/д, д.1/43. Планируемое потребление КВт  53949,8. Кредиторская задолженность за декабрь 2022г.]</t>
  </si>
  <si>
    <t>[Расходы на закупки товаров, работ, услуг] [Коммунальные услуги по электроснабжению с 01.01.2023-31.12.2023 год : корпус -1 МО, г.о. Серпухов,п.Большевик, ул.Ленина,д.52;корпус - з МО, г.Серпухов, ул. Центральная, д.154. Оплата ежемесячно по показаниям счетчиков. Планируемое потребление КВт  152899,6] [Коммунальные услуги по электроснабжению с 01.01.2023-31.12.2023 год : корпус -1 МО, г.о. Серпухов,п.Большевик, ул.Ленина,д.52;корпус - з МО, г.Серпухов, ул. Центральная, д.154. Оплата ежемесячно по показаниям счетчиков. Планируемое потребление КВт 152899,6] [223] [Коммунальные услуги по электроснабжению с 01.01.2023-31.12.2023 год : корпус -1 МО, г.о. Серпухов,п.Большевик, ул.Ленина,д.52; корпус - з МО, г.Серпухов, ул. Центральная, д.154. Оплата по показаниям счетчиков, помесячно. Планируемое потребление КВт 152899,6]</t>
  </si>
  <si>
    <t>10</t>
  </si>
  <si>
    <t>[Расходы на закупки товаров, работ, услуг] [Услуги теплоснабжения и горячего водоснабжения(ГВС),поставки горячей воды на 12мес.2023г.корпус-1 п.Большевик, ул.Ленина,д.52;корпус-з ул. Центральная,д.154.
Всего Гкал-1796,486 ; ГВ компонент на теплоноситель м 2553,54.] [Услуги теплоснабжения и горячего водоснабжения(ГВС),поставки горячей воды на 12мес.2023г.корпус-1 п.Большевик, ул.Ленина,д.52;корпус-з ул. Центральная,д.154.
Всего Гкал-1796,486 ; ГВ компонент на теплоноситель м 2553,54.] [223] [для увеличения контракта по теплосети в 2023 году]</t>
  </si>
  <si>
    <t>[Расходы на закупки товаров, работ, услуг] [Услуги теплоснабжения и горячего водоснабжения(ГВС),поставки горячей воды на 12мес.2023г.корпус-1 п.Большевик, ул.Ленина,д.52;корпус-з ул. Центральная,д.154.
Всего Гкал-1796,486 ; ГВ компонент на теплоноситель м 2553,54.] [Услуги теплоснабжения и горячего водоснабжения(ГВС),поставки горячей воды на 12мес.2023г.корпус-1 п.Большевик, ул.Ленина,д.52;корпус-з ул. Центральная,д.154.
Всего Гкал-1796,486 ; ГВ компонент на теплоноситель м 2553,54.] [223] [Услуги теплоснабжения и горячего водоснабжения(ГВС),поставки горячей воды. за 12 мес. 2023 1корпус; 3 корпус]</t>
  </si>
  <si>
    <t>65</t>
  </si>
  <si>
    <t>[Расходы на закупки товаров, работ, услуг] [Коммунальные услуги по электроснабжению за декабрь 2022 год : корпус -1 МО, г.о. Серпухов,п.Большевик, ул.Ленина,д.52;корпус - з МО, г.Серпухов, ул. Центральная, д.154. Оплата ежемесячно по показаниям счетчиков. Кредиторская задолженность.] [Коммунальные услуги по электроснабжению за декабрь 2022 год : корпус -1 МО, г.о. Серпухов,п.Большевик, ул.Ленина,д.52;корпус - з МО, г.Серпухов, ул. Центральная, д.154. Оплата ежемесячно по показаниям счетчиков. Кредиторская задолженность.] [223] [Коммунальные услуги по электроснабжению за декабрь 2022год : корпус -1 МО, г.о. Серпухов,п.Большевик, ул.Ленина,д.52;корпус - з МО, г.Серпухов, ул. Центральная, д.154. Оплата ежемесячно по показаниям счетчиков.]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</si>
  <si>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</si>
  <si>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</si>
  <si>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</si>
  <si>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</si>
  <si>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</si>
  <si>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</si>
  <si>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</si>
  <si>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</si>
  <si>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</si>
  <si>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</si>
  <si>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</si>
  <si>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</si>
  <si>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</si>
  <si>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38.02.01 Экономика и бухгалтерский учет</t>
  </si>
  <si>
    <t>40.02.01 Право и организация социального обеспечения</t>
  </si>
  <si>
    <t>09.02.07 Информационные системы и программирование</t>
  </si>
  <si>
    <t>21.02.05 Земельно-имущественные отношения</t>
  </si>
  <si>
    <t>38.02.07 Банковское дело</t>
  </si>
  <si>
    <t>08.02.01 Строительство и эксплуатация зданий и сооружений</t>
  </si>
  <si>
    <t>23.02.07 Техническое обслуживание и ремонт двигателей систем и агрегатов автомобилей</t>
  </si>
  <si>
    <t>различные кружки " Электросаврщик", "Автослесарь"</t>
  </si>
  <si>
    <t>38.02.03 Операционная деятельность в логистике</t>
  </si>
  <si>
    <t>38.02.04 Коммерция (по отраслям)</t>
  </si>
  <si>
    <t>2.2. Расчет доходов от оказания услуг (выполнения работ) в рамках установленного государственного задания</t>
  </si>
  <si>
    <t>Реализация ОП СПО - программ подготовки специалистов среднего звена (Информационные системы и программирование, очная, за исключением лиц с ОВЗ и инвалидов)</t>
  </si>
  <si>
    <t>Реализация ОП СПО- программ подготовки специалистов среднего звена (Операционная деятельность в логистике, очная, за исключением лиц с ОВЗ и инвалидов )</t>
  </si>
  <si>
    <t>Реализация ОП СПО- программ подготовки специалистов среднего звена (Туризм, очная, за исключением лиц с ОВЗ и инвалидов )</t>
  </si>
  <si>
    <t>Реализация ОП СПО - программ подготовки специалистов среднего звена(Основное общее образование, Гостиничное дело, очная, за исключением лиц с ОВЗ и инвалидов)</t>
  </si>
  <si>
    <t>Реализация ОП СПО - программ подготовки специалистов среднего звена (Техническое обслуживание и ремонт двигателей, систем и агрегатов автомобилей, очная, за искл лиц с ОВЗ и инвалидов)</t>
  </si>
  <si>
    <t>Реализация ОП СПО - программ подготовки квалифицированных рабочих, служащих (Сварщик (ручной и частично механизированной сварки (наплавки), очная, за исключением лиц с ОВЗ и инвалидов)</t>
  </si>
  <si>
    <t>Реализация ОП СПО - программ подготовки квалифицированных рабочих, служащих (Мастер по обработке цифровой информации, очная, за исключением лиц с ОВЗ и инвалидов)</t>
  </si>
  <si>
    <t>Реализация ОП СПО - программ подготовки специалистов среднего звена (Технология металлообрабатывающего производства, очная, за исключением лиц с ОВЗ и инвалидов)</t>
  </si>
  <si>
    <t>Реализация ОП СПО - программ подготовки специалистов среднего звена (Монтаж техническое обслуживание и ремонт электронных приборов и устройств, очная, за искл лиц с ОВЗ и инвалидов)</t>
  </si>
  <si>
    <t>Реализация ОП СПО - программ подготовки специалистов среднего звена (Радиоаппаратостроение, очная, за исключением лиц с ОВЗ и инвалидов)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</si>
  <si>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</si>
  <si>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</si>
  <si>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</si>
  <si>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</si>
  <si>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</si>
  <si>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</si>
  <si>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</si>
  <si>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</si>
  <si>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</si>
  <si>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</si>
  <si>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</si>
  <si>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</si>
  <si>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</si>
  <si>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</si>
  <si>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2023 год и плановый период 2024 - 2025 годов (Таблица 2)</t>
  </si>
  <si>
    <t>Объем финансового обеспечения, рублей (с точностью до двух знаков после запятой - 0,00)</t>
  </si>
  <si>
    <t>2023 финансовый год</t>
  </si>
  <si>
    <t>плановый период</t>
  </si>
  <si>
    <t>2024 года</t>
  </si>
  <si>
    <t>2025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</si>
  <si>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</si>
  <si>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</si>
  <si>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</si>
  <si>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</si>
  <si>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</si>
  <si>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</si>
  <si>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</si>
  <si>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</si>
  <si>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</si>
  <si>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</si>
  <si>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</si>
  <si>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</si>
  <si>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</si>
  <si>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Секретарь учебной части</t>
  </si>
  <si>
    <t>Техник</t>
  </si>
  <si>
    <t>Прочий педагогический персонал</t>
  </si>
  <si>
    <t>Тьютер</t>
  </si>
  <si>
    <t>Социальный педагог</t>
  </si>
  <si>
    <t>Преподаватель</t>
  </si>
  <si>
    <t>Педагогические работников ("указные")</t>
  </si>
  <si>
    <t>Рабочий по комплексному обслуживанию и ремонту зданий</t>
  </si>
  <si>
    <t>Ведущий экономист</t>
  </si>
  <si>
    <t>Специалист по закупкам</t>
  </si>
  <si>
    <t>Заведующий библиотекой</t>
  </si>
  <si>
    <t>Библиотекарь</t>
  </si>
  <si>
    <t>Педагогические работники ("указные")</t>
  </si>
  <si>
    <t>Руководящий персонал</t>
  </si>
  <si>
    <t>Заведующий структурного подразделения</t>
  </si>
  <si>
    <t>Лист согласования к ПФХД №  от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</si>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</sst>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2" fillId="14" borderId="12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7" fillId="19" borderId="17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6" fillId="28" borderId="26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>
      <c r="B19" s="21" t="s">
        <v>30</v>
      </c>
      <c r="C19" s="21"/>
      <c r="D19" s="21"/>
      <c r="E19" s="21"/>
      <c r="F19" s="21"/>
      <c r="G19" s="21"/>
      <c r="I19" s="21" t="s">
        <v>30</v>
      </c>
      <c r="J19" s="21"/>
      <c r="K19" s="21"/>
      <c r="L19" s="21"/>
      <c r="M19" s="21"/>
    </row>
    <row r="20" spans="2:13" ht="20.100000000000001" customHeight="1" x14ac:dyDescent="0.15">
      <c r="B20" s="22" t="s">
        <v>31</v>
      </c>
      <c r="C20" s="22"/>
      <c r="D20" s="22"/>
      <c r="E20" s="22"/>
      <c r="F20" s="22"/>
      <c r="G20" s="22"/>
      <c r="I20" s="22" t="s">
        <v>32</v>
      </c>
      <c r="J20" s="22"/>
      <c r="K20" s="22"/>
      <c r="L20" s="22"/>
      <c r="M20" s="22"/>
    </row>
    <row r="21" spans="2:13" ht="20.100000000000001" customHeight="1" x14ac:dyDescent="0.15">
      <c r="B21" s="22" t="s">
        <v>33</v>
      </c>
      <c r="C21" s="22"/>
      <c r="D21" s="22"/>
      <c r="E21" s="22"/>
      <c r="F21" s="22"/>
      <c r="G21" s="22"/>
      <c r="I21" s="22" t="s">
        <v>34</v>
      </c>
      <c r="J21" s="22"/>
      <c r="K21" s="22"/>
      <c r="L21" s="22"/>
      <c r="M21" s="22"/>
    </row>
    <row r="22" spans="2:13" ht="20.100000000000001" customHeight="1" x14ac:dyDescent="0.15">
      <c r="B22" s="22" t="s">
        <v>35</v>
      </c>
      <c r="C22" s="22"/>
      <c r="D22" s="22"/>
      <c r="E22" s="22"/>
      <c r="F22" s="22"/>
      <c r="G22" s="22"/>
      <c r="I22" s="22" t="s">
        <v>36</v>
      </c>
      <c r="J22" s="22"/>
      <c r="K22" s="22"/>
      <c r="L22" s="22"/>
      <c r="M22" s="22"/>
    </row>
    <row r="23" spans="2:13" ht="20.100000000000001" customHeight="1" x14ac:dyDescent="0.15">
      <c r="B23" s="22" t="s">
        <v>37</v>
      </c>
      <c r="C23" s="22"/>
      <c r="D23" s="22"/>
      <c r="E23" s="22"/>
      <c r="F23" s="22"/>
      <c r="G23" s="22"/>
      <c r="I23" s="22" t="s">
        <v>38</v>
      </c>
      <c r="J23" s="22"/>
      <c r="K23" s="22"/>
      <c r="L23" s="22"/>
      <c r="M23" s="22"/>
    </row>
    <row r="24" spans="2:13" ht="20.100000000000001" customHeight="1" x14ac:dyDescent="0.15">
      <c r="B24" s="22" t="s">
        <v>39</v>
      </c>
      <c r="C24" s="22"/>
      <c r="D24" s="22"/>
      <c r="E24" s="22"/>
      <c r="F24" s="22"/>
      <c r="G24" s="22"/>
      <c r="I24" s="22" t="s">
        <v>40</v>
      </c>
      <c r="J24" s="22"/>
      <c r="K24" s="22"/>
      <c r="L24" s="22"/>
      <c r="M24" s="22"/>
    </row>
    <row r="25" spans="2:13" ht="20.100000000000001" customHeight="1" x14ac:dyDescent="0.15">
      <c r="B25" s="23" t="s">
        <v>41</v>
      </c>
      <c r="C25" s="23"/>
      <c r="D25" s="23"/>
      <c r="E25" s="23"/>
      <c r="F25" s="23"/>
      <c r="G25" s="23"/>
      <c r="I25" s="23" t="s">
        <v>42</v>
      </c>
      <c r="J25" s="23"/>
      <c r="K25" s="23"/>
      <c r="L25" s="23"/>
      <c r="M25" s="23"/>
    </row>
  </sheetData>
  <sheetProtection password="A612" sheet="1" objects="1" scenarios="1"/>
  <mergeCells count="44">
    <mergeCell ref="B24:G24"/>
    <mergeCell ref="I24:M24"/>
    <mergeCell ref="B25:G25"/>
    <mergeCell ref="I25:M25"/>
    <mergeCell ref="B21:G21"/>
    <mergeCell ref="I21:M21"/>
    <mergeCell ref="B22:G22"/>
    <mergeCell ref="I22:M22"/>
    <mergeCell ref="B23:G23"/>
    <mergeCell ref="I23:M23"/>
    <mergeCell ref="L17:M17"/>
    <mergeCell ref="B19:G19"/>
    <mergeCell ref="I19:M19"/>
    <mergeCell ref="B20:G20"/>
    <mergeCell ref="I20:M20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4" t="s">
        <v>43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44</v>
      </c>
      <c r="B4" s="19" t="s">
        <v>45</v>
      </c>
      <c r="C4" s="19" t="s">
        <v>46</v>
      </c>
      <c r="D4" s="19" t="s">
        <v>47</v>
      </c>
      <c r="E4" s="19" t="s">
        <v>48</v>
      </c>
      <c r="F4" s="19" t="s">
        <v>49</v>
      </c>
      <c r="G4" s="19"/>
      <c r="H4" s="19"/>
    </row>
    <row r="5" spans="1:8" ht="39.950000000000003" customHeight="1" x14ac:dyDescent="0.15">
      <c r="A5" s="19"/>
      <c r="B5" s="19"/>
      <c r="C5" s="19"/>
      <c r="D5" s="19"/>
      <c r="E5" s="19"/>
      <c r="F5" s="6" t="s">
        <v>50</v>
      </c>
      <c r="G5" s="6" t="s">
        <v>51</v>
      </c>
      <c r="H5" s="6" t="s">
        <v>52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6"/>
      <c r="F7" s="10">
        <v>0</v>
      </c>
      <c r="G7" s="10">
        <v>0</v>
      </c>
      <c r="H7" s="10">
        <v>0</v>
      </c>
    </row>
    <row r="8" spans="1:8" ht="24.95" customHeight="1" x14ac:dyDescent="0.15">
      <c r="A8" s="7" t="s">
        <v>56</v>
      </c>
      <c r="B8" s="6" t="s">
        <v>57</v>
      </c>
      <c r="C8" s="6" t="s">
        <v>55</v>
      </c>
      <c r="D8" s="6" t="s">
        <v>55</v>
      </c>
      <c r="E8" s="6"/>
      <c r="F8" s="10">
        <f>IF(ISNUMBER(F7),F7,0)+IF(ISNUMBER(F9),F9,0)+IF(ISNUMBER(F112),F112,0)-IF(ISNUMBER(F26),F26,0)-IF(ISNUMBER(F116),F116,0)</f>
        <v>0</v>
      </c>
      <c r="G8" s="10">
        <f>IF(ISNUMBER(G7),G7,0)+IF(ISNUMBER(G9),G9,0)+IF(ISNUMBER(G112),G112,0)-IF(ISNUMBER(G26),G26,0)-IF(ISNUMBER(G116),G116,0)</f>
        <v>0</v>
      </c>
      <c r="H8" s="10">
        <f>IF(ISNUMBER(H7),H7,0)+IF(ISNUMBER(H9),H9,0)+IF(ISNUMBER(H112),H112,0)-IF(ISNUMBER(H26),H26,0)-IF(ISNUMBER(H116),H116,0)</f>
        <v>0</v>
      </c>
    </row>
    <row r="9" spans="1:8" ht="24.95" customHeight="1" x14ac:dyDescent="0.15">
      <c r="A9" s="7" t="s">
        <v>58</v>
      </c>
      <c r="B9" s="6" t="s">
        <v>59</v>
      </c>
      <c r="C9" s="6" t="s">
        <v>55</v>
      </c>
      <c r="D9" s="6" t="s">
        <v>55</v>
      </c>
      <c r="E9" s="6"/>
      <c r="F9" s="10">
        <v>191317869.71000001</v>
      </c>
      <c r="G9" s="10">
        <v>191317869.71000001</v>
      </c>
      <c r="H9" s="10">
        <v>191317869.71000001</v>
      </c>
    </row>
    <row r="10" spans="1:8" ht="38.1" customHeight="1" x14ac:dyDescent="0.15">
      <c r="A10" s="7" t="s">
        <v>60</v>
      </c>
      <c r="B10" s="6" t="s">
        <v>61</v>
      </c>
      <c r="C10" s="6" t="s">
        <v>62</v>
      </c>
      <c r="D10" s="6" t="s">
        <v>55</v>
      </c>
      <c r="E10" s="6"/>
      <c r="F10" s="10">
        <v>0</v>
      </c>
      <c r="G10" s="10">
        <v>0</v>
      </c>
      <c r="H10" s="10">
        <v>0</v>
      </c>
    </row>
    <row r="11" spans="1:8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6"/>
      <c r="F11" s="10">
        <v>0</v>
      </c>
      <c r="G11" s="10">
        <v>0</v>
      </c>
      <c r="H11" s="10">
        <v>0</v>
      </c>
    </row>
    <row r="12" spans="1:8" ht="50.1" customHeight="1" x14ac:dyDescent="0.15">
      <c r="A12" s="7" t="s">
        <v>66</v>
      </c>
      <c r="B12" s="6" t="s">
        <v>67</v>
      </c>
      <c r="C12" s="6" t="s">
        <v>68</v>
      </c>
      <c r="D12" s="6" t="s">
        <v>55</v>
      </c>
      <c r="E12" s="6"/>
      <c r="F12" s="10">
        <v>191317869.71000001</v>
      </c>
      <c r="G12" s="10">
        <v>191317869.71000001</v>
      </c>
      <c r="H12" s="10">
        <v>191317869.71000001</v>
      </c>
    </row>
    <row r="13" spans="1:8" ht="87.95" customHeight="1" x14ac:dyDescent="0.15">
      <c r="A13" s="7" t="s">
        <v>69</v>
      </c>
      <c r="B13" s="6" t="s">
        <v>70</v>
      </c>
      <c r="C13" s="6" t="s">
        <v>68</v>
      </c>
      <c r="D13" s="6" t="s">
        <v>71</v>
      </c>
      <c r="E13" s="6"/>
      <c r="F13" s="10">
        <v>139317869.71000001</v>
      </c>
      <c r="G13" s="10">
        <v>139317869.71000001</v>
      </c>
      <c r="H13" s="10">
        <v>139317869.71000001</v>
      </c>
    </row>
    <row r="14" spans="1:8" ht="50.1" customHeight="1" x14ac:dyDescent="0.15">
      <c r="A14" s="7" t="s">
        <v>72</v>
      </c>
      <c r="B14" s="6" t="s">
        <v>73</v>
      </c>
      <c r="C14" s="6" t="s">
        <v>74</v>
      </c>
      <c r="D14" s="6" t="s">
        <v>55</v>
      </c>
      <c r="E14" s="6"/>
      <c r="F14" s="10">
        <v>0</v>
      </c>
      <c r="G14" s="10">
        <v>0</v>
      </c>
      <c r="H14" s="10">
        <v>0</v>
      </c>
    </row>
    <row r="15" spans="1:8" ht="38.1" customHeight="1" x14ac:dyDescent="0.15">
      <c r="A15" s="7" t="s">
        <v>75</v>
      </c>
      <c r="B15" s="6" t="s">
        <v>76</v>
      </c>
      <c r="C15" s="6" t="s">
        <v>74</v>
      </c>
      <c r="D15" s="6" t="s">
        <v>77</v>
      </c>
      <c r="E15" s="6"/>
      <c r="F15" s="10">
        <v>0</v>
      </c>
      <c r="G15" s="10">
        <v>0</v>
      </c>
      <c r="H15" s="10">
        <v>0</v>
      </c>
    </row>
    <row r="16" spans="1:8" ht="24.95" customHeight="1" x14ac:dyDescent="0.15">
      <c r="A16" s="7" t="s">
        <v>78</v>
      </c>
      <c r="B16" s="6" t="s">
        <v>79</v>
      </c>
      <c r="C16" s="6" t="s">
        <v>80</v>
      </c>
      <c r="D16" s="6" t="s">
        <v>55</v>
      </c>
      <c r="E16" s="6"/>
      <c r="F16" s="10">
        <v>0</v>
      </c>
      <c r="G16" s="10">
        <v>0</v>
      </c>
      <c r="H16" s="10">
        <v>0</v>
      </c>
    </row>
    <row r="17" spans="1:8" ht="38.1" customHeight="1" x14ac:dyDescent="0.15">
      <c r="A17" s="7" t="s">
        <v>81</v>
      </c>
      <c r="B17" s="6" t="s">
        <v>82</v>
      </c>
      <c r="C17" s="6" t="s">
        <v>80</v>
      </c>
      <c r="D17" s="6" t="s">
        <v>80</v>
      </c>
      <c r="E17" s="6"/>
      <c r="F17" s="10">
        <v>0</v>
      </c>
      <c r="G17" s="10">
        <v>0</v>
      </c>
      <c r="H17" s="10">
        <v>0</v>
      </c>
    </row>
    <row r="18" spans="1:8" ht="24.95" customHeight="1" x14ac:dyDescent="0.15">
      <c r="A18" s="7" t="s">
        <v>83</v>
      </c>
      <c r="B18" s="6" t="s">
        <v>84</v>
      </c>
      <c r="C18" s="6" t="s">
        <v>80</v>
      </c>
      <c r="D18" s="6"/>
      <c r="E18" s="6"/>
      <c r="F18" s="10">
        <v>0</v>
      </c>
      <c r="G18" s="10">
        <v>0</v>
      </c>
      <c r="H18" s="10">
        <v>0</v>
      </c>
    </row>
    <row r="19" spans="1:8" ht="24.95" customHeight="1" x14ac:dyDescent="0.15">
      <c r="A19" s="7" t="s">
        <v>85</v>
      </c>
      <c r="B19" s="6" t="s">
        <v>86</v>
      </c>
      <c r="C19" s="6" t="s">
        <v>80</v>
      </c>
      <c r="D19" s="6"/>
      <c r="E19" s="6"/>
      <c r="F19" s="10">
        <v>0</v>
      </c>
      <c r="G19" s="10">
        <v>0</v>
      </c>
      <c r="H19" s="10">
        <v>0</v>
      </c>
    </row>
    <row r="20" spans="1:8" ht="24.95" customHeight="1" x14ac:dyDescent="0.15">
      <c r="A20" s="7" t="s">
        <v>87</v>
      </c>
      <c r="B20" s="6" t="s">
        <v>88</v>
      </c>
      <c r="C20" s="6" t="s">
        <v>80</v>
      </c>
      <c r="D20" s="6"/>
      <c r="E20" s="6"/>
      <c r="F20" s="10">
        <v>0</v>
      </c>
      <c r="G20" s="10">
        <v>0</v>
      </c>
      <c r="H20" s="10">
        <v>0</v>
      </c>
    </row>
    <row r="21" spans="1:8" ht="24.95" customHeight="1" x14ac:dyDescent="0.15">
      <c r="A21" s="7" t="s">
        <v>89</v>
      </c>
      <c r="B21" s="6" t="s">
        <v>90</v>
      </c>
      <c r="C21" s="6" t="s">
        <v>91</v>
      </c>
      <c r="D21" s="6" t="s">
        <v>55</v>
      </c>
      <c r="E21" s="6"/>
      <c r="F21" s="10">
        <v>0</v>
      </c>
      <c r="G21" s="10">
        <v>0</v>
      </c>
      <c r="H21" s="10">
        <v>0</v>
      </c>
    </row>
    <row r="22" spans="1:8" ht="24.95" customHeight="1" x14ac:dyDescent="0.15">
      <c r="A22" s="7" t="s">
        <v>92</v>
      </c>
      <c r="B22" s="6" t="s">
        <v>93</v>
      </c>
      <c r="C22" s="6" t="s">
        <v>91</v>
      </c>
      <c r="D22" s="6"/>
      <c r="E22" s="6"/>
      <c r="F22" s="10">
        <v>0</v>
      </c>
      <c r="G22" s="10">
        <v>0</v>
      </c>
      <c r="H22" s="10">
        <v>0</v>
      </c>
    </row>
    <row r="23" spans="1:8" ht="24.95" customHeight="1" x14ac:dyDescent="0.15">
      <c r="A23" s="7" t="s">
        <v>94</v>
      </c>
      <c r="B23" s="6" t="s">
        <v>95</v>
      </c>
      <c r="C23" s="6" t="s">
        <v>96</v>
      </c>
      <c r="D23" s="6"/>
      <c r="E23" s="6"/>
      <c r="F23" s="10">
        <v>0</v>
      </c>
      <c r="G23" s="10">
        <v>0</v>
      </c>
      <c r="H23" s="10">
        <v>0</v>
      </c>
    </row>
    <row r="24" spans="1:8" ht="24.95" customHeight="1" x14ac:dyDescent="0.15">
      <c r="A24" s="7" t="s">
        <v>97</v>
      </c>
      <c r="B24" s="6" t="s">
        <v>98</v>
      </c>
      <c r="C24" s="6" t="s">
        <v>55</v>
      </c>
      <c r="D24" s="6" t="s">
        <v>55</v>
      </c>
      <c r="E24" s="6"/>
      <c r="F24" s="10">
        <v>0</v>
      </c>
      <c r="G24" s="10">
        <v>0</v>
      </c>
      <c r="H24" s="10">
        <v>0</v>
      </c>
    </row>
    <row r="25" spans="1:8" ht="50.1" customHeight="1" x14ac:dyDescent="0.15">
      <c r="A25" s="7" t="s">
        <v>99</v>
      </c>
      <c r="B25" s="6" t="s">
        <v>100</v>
      </c>
      <c r="C25" s="6" t="s">
        <v>101</v>
      </c>
      <c r="D25" s="6"/>
      <c r="E25" s="6"/>
      <c r="F25" s="10">
        <v>0</v>
      </c>
      <c r="G25" s="10">
        <v>0</v>
      </c>
      <c r="H25" s="10">
        <v>0</v>
      </c>
    </row>
    <row r="26" spans="1:8" ht="24.95" customHeight="1" x14ac:dyDescent="0.15">
      <c r="A26" s="7" t="s">
        <v>102</v>
      </c>
      <c r="B26" s="6" t="s">
        <v>103</v>
      </c>
      <c r="C26" s="6" t="s">
        <v>55</v>
      </c>
      <c r="D26" s="6" t="s">
        <v>55</v>
      </c>
      <c r="E26" s="6"/>
      <c r="F26" s="10">
        <v>191317869.71000001</v>
      </c>
      <c r="G26" s="10">
        <v>191317869.71000001</v>
      </c>
      <c r="H26" s="10">
        <v>191317869.71000001</v>
      </c>
    </row>
    <row r="27" spans="1:8" ht="38.1" customHeight="1" x14ac:dyDescent="0.15">
      <c r="A27" s="7" t="s">
        <v>104</v>
      </c>
      <c r="B27" s="6" t="s">
        <v>105</v>
      </c>
      <c r="C27" s="6" t="s">
        <v>55</v>
      </c>
      <c r="D27" s="6" t="s">
        <v>55</v>
      </c>
      <c r="E27" s="6"/>
      <c r="F27" s="10">
        <v>137126378</v>
      </c>
      <c r="G27" s="10">
        <v>137126378</v>
      </c>
      <c r="H27" s="10">
        <v>137126378</v>
      </c>
    </row>
    <row r="28" spans="1:8" ht="38.1" customHeight="1" x14ac:dyDescent="0.15">
      <c r="A28" s="7" t="s">
        <v>106</v>
      </c>
      <c r="B28" s="6" t="s">
        <v>107</v>
      </c>
      <c r="C28" s="6" t="s">
        <v>108</v>
      </c>
      <c r="D28" s="6" t="s">
        <v>109</v>
      </c>
      <c r="E28" s="6" t="s">
        <v>110</v>
      </c>
      <c r="F28" s="10">
        <v>105108802.5</v>
      </c>
      <c r="G28" s="10">
        <v>105108802.5</v>
      </c>
      <c r="H28" s="10">
        <v>105108802.5</v>
      </c>
    </row>
    <row r="29" spans="1:8" ht="38.1" customHeight="1" x14ac:dyDescent="0.15">
      <c r="A29" s="7" t="s">
        <v>111</v>
      </c>
      <c r="B29" s="6" t="s">
        <v>112</v>
      </c>
      <c r="C29" s="6" t="s">
        <v>108</v>
      </c>
      <c r="D29" s="6" t="s">
        <v>109</v>
      </c>
      <c r="E29" s="6" t="s">
        <v>110</v>
      </c>
      <c r="F29" s="10">
        <v>65746889.759999998</v>
      </c>
      <c r="G29" s="10">
        <v>65746889.759999998</v>
      </c>
      <c r="H29" s="10">
        <v>65746889.759999998</v>
      </c>
    </row>
    <row r="30" spans="1:8" ht="24.95" customHeight="1" x14ac:dyDescent="0.15">
      <c r="A30" s="7" t="s">
        <v>113</v>
      </c>
      <c r="B30" s="6" t="s">
        <v>114</v>
      </c>
      <c r="C30" s="6" t="s">
        <v>108</v>
      </c>
      <c r="D30" s="6" t="s">
        <v>109</v>
      </c>
      <c r="E30" s="6" t="s">
        <v>110</v>
      </c>
      <c r="F30" s="10">
        <v>59210647.890000001</v>
      </c>
      <c r="G30" s="10">
        <v>59210647.890000001</v>
      </c>
      <c r="H30" s="10">
        <v>59210647.890000001</v>
      </c>
    </row>
    <row r="31" spans="1:8" ht="24.95" customHeight="1" x14ac:dyDescent="0.15">
      <c r="A31" s="7" t="s">
        <v>115</v>
      </c>
      <c r="B31" s="6" t="s">
        <v>116</v>
      </c>
      <c r="C31" s="6" t="s">
        <v>108</v>
      </c>
      <c r="D31" s="6" t="s">
        <v>109</v>
      </c>
      <c r="E31" s="6" t="s">
        <v>110</v>
      </c>
      <c r="F31" s="10">
        <v>6536241.8700000001</v>
      </c>
      <c r="G31" s="10">
        <v>6536241.8700000001</v>
      </c>
      <c r="H31" s="10">
        <v>6536241.8700000001</v>
      </c>
    </row>
    <row r="32" spans="1:8" ht="24.95" customHeight="1" x14ac:dyDescent="0.15">
      <c r="A32" s="7" t="s">
        <v>117</v>
      </c>
      <c r="B32" s="6" t="s">
        <v>118</v>
      </c>
      <c r="C32" s="6" t="s">
        <v>108</v>
      </c>
      <c r="D32" s="6" t="s">
        <v>109</v>
      </c>
      <c r="E32" s="6" t="s">
        <v>110</v>
      </c>
      <c r="F32" s="10">
        <v>38811912.740000002</v>
      </c>
      <c r="G32" s="10">
        <v>38811912.740000002</v>
      </c>
      <c r="H32" s="10">
        <v>38811912.740000002</v>
      </c>
    </row>
    <row r="33" spans="1:8" ht="24.95" customHeight="1" x14ac:dyDescent="0.15">
      <c r="A33" s="7" t="s">
        <v>119</v>
      </c>
      <c r="B33" s="6" t="s">
        <v>120</v>
      </c>
      <c r="C33" s="6" t="s">
        <v>108</v>
      </c>
      <c r="D33" s="6" t="s">
        <v>109</v>
      </c>
      <c r="E33" s="6" t="s">
        <v>110</v>
      </c>
      <c r="F33" s="10">
        <v>20042434.870000001</v>
      </c>
      <c r="G33" s="10">
        <v>20042434.870000001</v>
      </c>
      <c r="H33" s="10">
        <v>20042434.870000001</v>
      </c>
    </row>
    <row r="34" spans="1:8" ht="24.95" customHeight="1" x14ac:dyDescent="0.15">
      <c r="A34" s="7" t="s">
        <v>121</v>
      </c>
      <c r="B34" s="6" t="s">
        <v>122</v>
      </c>
      <c r="C34" s="6" t="s">
        <v>108</v>
      </c>
      <c r="D34" s="6" t="s">
        <v>109</v>
      </c>
      <c r="E34" s="6" t="s">
        <v>110</v>
      </c>
      <c r="F34" s="10">
        <v>4017524.16</v>
      </c>
      <c r="G34" s="10">
        <v>4017524.16</v>
      </c>
      <c r="H34" s="10">
        <v>4017524.16</v>
      </c>
    </row>
    <row r="35" spans="1:8" ht="24.95" customHeight="1" x14ac:dyDescent="0.15">
      <c r="A35" s="7" t="s">
        <v>123</v>
      </c>
      <c r="B35" s="6" t="s">
        <v>124</v>
      </c>
      <c r="C35" s="6" t="s">
        <v>108</v>
      </c>
      <c r="D35" s="6" t="s">
        <v>109</v>
      </c>
      <c r="E35" s="6" t="s">
        <v>110</v>
      </c>
      <c r="F35" s="10">
        <v>0</v>
      </c>
      <c r="G35" s="10">
        <v>0</v>
      </c>
      <c r="H35" s="10">
        <v>0</v>
      </c>
    </row>
    <row r="36" spans="1:8" ht="24.95" customHeight="1" x14ac:dyDescent="0.15">
      <c r="A36" s="7" t="s">
        <v>125</v>
      </c>
      <c r="B36" s="6" t="s">
        <v>126</v>
      </c>
      <c r="C36" s="6" t="s">
        <v>108</v>
      </c>
      <c r="D36" s="6" t="s">
        <v>109</v>
      </c>
      <c r="E36" s="6" t="s">
        <v>110</v>
      </c>
      <c r="F36" s="10">
        <v>4017524.16</v>
      </c>
      <c r="G36" s="10">
        <v>4017524.16</v>
      </c>
      <c r="H36" s="10">
        <v>4017524.16</v>
      </c>
    </row>
    <row r="37" spans="1:8" ht="24.95" customHeight="1" x14ac:dyDescent="0.15">
      <c r="A37" s="7" t="s">
        <v>127</v>
      </c>
      <c r="B37" s="6" t="s">
        <v>128</v>
      </c>
      <c r="C37" s="6" t="s">
        <v>108</v>
      </c>
      <c r="D37" s="6" t="s">
        <v>109</v>
      </c>
      <c r="E37" s="6" t="s">
        <v>110</v>
      </c>
      <c r="F37" s="10">
        <v>6984574.2800000003</v>
      </c>
      <c r="G37" s="10">
        <v>6984574.2800000003</v>
      </c>
      <c r="H37" s="10">
        <v>6984574.2800000003</v>
      </c>
    </row>
    <row r="38" spans="1:8" ht="24.95" customHeight="1" x14ac:dyDescent="0.15">
      <c r="A38" s="7" t="s">
        <v>129</v>
      </c>
      <c r="B38" s="6" t="s">
        <v>130</v>
      </c>
      <c r="C38" s="6" t="s">
        <v>108</v>
      </c>
      <c r="D38" s="6" t="s">
        <v>109</v>
      </c>
      <c r="E38" s="6" t="s">
        <v>110</v>
      </c>
      <c r="F38" s="10">
        <v>6438660.6299999999</v>
      </c>
      <c r="G38" s="10">
        <v>6438660.6299999999</v>
      </c>
      <c r="H38" s="10">
        <v>6438660.6299999999</v>
      </c>
    </row>
    <row r="39" spans="1:8" ht="24.95" customHeight="1" x14ac:dyDescent="0.15">
      <c r="A39" s="7" t="s">
        <v>131</v>
      </c>
      <c r="B39" s="6" t="s">
        <v>132</v>
      </c>
      <c r="C39" s="6" t="s">
        <v>108</v>
      </c>
      <c r="D39" s="6" t="s">
        <v>109</v>
      </c>
      <c r="E39" s="6" t="s">
        <v>110</v>
      </c>
      <c r="F39" s="10">
        <v>1328718.8</v>
      </c>
      <c r="G39" s="10">
        <v>1328718.8</v>
      </c>
      <c r="H39" s="10">
        <v>1328718.8</v>
      </c>
    </row>
    <row r="40" spans="1:8" ht="24.95" customHeight="1" x14ac:dyDescent="0.15">
      <c r="A40" s="7" t="s">
        <v>133</v>
      </c>
      <c r="B40" s="6" t="s">
        <v>134</v>
      </c>
      <c r="C40" s="6" t="s">
        <v>108</v>
      </c>
      <c r="D40" s="6" t="s">
        <v>135</v>
      </c>
      <c r="E40" s="6" t="s">
        <v>110</v>
      </c>
      <c r="F40" s="10">
        <v>550000</v>
      </c>
      <c r="G40" s="10">
        <v>550000</v>
      </c>
      <c r="H40" s="10">
        <v>550000</v>
      </c>
    </row>
    <row r="41" spans="1:8" ht="50.1" customHeight="1" x14ac:dyDescent="0.15">
      <c r="A41" s="7" t="s">
        <v>136</v>
      </c>
      <c r="B41" s="6" t="s">
        <v>137</v>
      </c>
      <c r="C41" s="6" t="s">
        <v>138</v>
      </c>
      <c r="D41" s="6" t="s">
        <v>55</v>
      </c>
      <c r="E41" s="6"/>
      <c r="F41" s="10">
        <v>400000</v>
      </c>
      <c r="G41" s="10">
        <v>400000</v>
      </c>
      <c r="H41" s="10">
        <v>400000</v>
      </c>
    </row>
    <row r="42" spans="1:8" ht="63" customHeight="1" x14ac:dyDescent="0.15">
      <c r="A42" s="7" t="s">
        <v>139</v>
      </c>
      <c r="B42" s="6" t="s">
        <v>140</v>
      </c>
      <c r="C42" s="6" t="s">
        <v>138</v>
      </c>
      <c r="D42" s="6" t="s">
        <v>141</v>
      </c>
      <c r="E42" s="6" t="s">
        <v>142</v>
      </c>
      <c r="F42" s="10">
        <v>50000</v>
      </c>
      <c r="G42" s="10">
        <v>50000</v>
      </c>
      <c r="H42" s="10">
        <v>50000</v>
      </c>
    </row>
    <row r="43" spans="1:8" ht="24.95" customHeight="1" x14ac:dyDescent="0.15">
      <c r="A43" s="7" t="s">
        <v>143</v>
      </c>
      <c r="B43" s="6" t="s">
        <v>144</v>
      </c>
      <c r="C43" s="6" t="s">
        <v>138</v>
      </c>
      <c r="D43" s="6" t="s">
        <v>145</v>
      </c>
      <c r="E43" s="6" t="s">
        <v>146</v>
      </c>
      <c r="F43" s="10">
        <v>0</v>
      </c>
      <c r="G43" s="10">
        <v>0</v>
      </c>
      <c r="H43" s="10">
        <v>0</v>
      </c>
    </row>
    <row r="44" spans="1:8" ht="75" customHeight="1" x14ac:dyDescent="0.15">
      <c r="A44" s="7" t="s">
        <v>147</v>
      </c>
      <c r="B44" s="6" t="s">
        <v>148</v>
      </c>
      <c r="C44" s="6" t="s">
        <v>138</v>
      </c>
      <c r="D44" s="6" t="s">
        <v>149</v>
      </c>
      <c r="E44" s="6" t="s">
        <v>150</v>
      </c>
      <c r="F44" s="10">
        <v>350000</v>
      </c>
      <c r="G44" s="10">
        <v>350000</v>
      </c>
      <c r="H44" s="10">
        <v>350000</v>
      </c>
    </row>
    <row r="45" spans="1:8" ht="50.1" customHeight="1" x14ac:dyDescent="0.15">
      <c r="A45" s="7" t="s">
        <v>151</v>
      </c>
      <c r="B45" s="6" t="s">
        <v>152</v>
      </c>
      <c r="C45" s="6" t="s">
        <v>138</v>
      </c>
      <c r="D45" s="6" t="s">
        <v>135</v>
      </c>
      <c r="E45" s="6" t="s">
        <v>153</v>
      </c>
      <c r="F45" s="10">
        <v>0</v>
      </c>
      <c r="G45" s="10">
        <v>0</v>
      </c>
      <c r="H45" s="10">
        <v>0</v>
      </c>
    </row>
    <row r="46" spans="1:8" ht="24.95" customHeight="1" x14ac:dyDescent="0.15">
      <c r="A46" s="7" t="s">
        <v>154</v>
      </c>
      <c r="B46" s="6" t="s">
        <v>155</v>
      </c>
      <c r="C46" s="6" t="s">
        <v>138</v>
      </c>
      <c r="D46" s="6" t="s">
        <v>156</v>
      </c>
      <c r="E46" s="6" t="s">
        <v>153</v>
      </c>
      <c r="F46" s="10">
        <v>0</v>
      </c>
      <c r="G46" s="10">
        <v>0</v>
      </c>
      <c r="H46" s="10">
        <v>0</v>
      </c>
    </row>
    <row r="47" spans="1:8" ht="50.1" customHeight="1" x14ac:dyDescent="0.15">
      <c r="A47" s="7" t="s">
        <v>157</v>
      </c>
      <c r="B47" s="6" t="s">
        <v>158</v>
      </c>
      <c r="C47" s="6" t="s">
        <v>159</v>
      </c>
      <c r="D47" s="6" t="s">
        <v>55</v>
      </c>
      <c r="E47" s="6"/>
      <c r="F47" s="10">
        <v>0</v>
      </c>
      <c r="G47" s="10">
        <v>0</v>
      </c>
      <c r="H47" s="10">
        <v>0</v>
      </c>
    </row>
    <row r="48" spans="1:8" ht="63" customHeight="1" x14ac:dyDescent="0.15">
      <c r="A48" s="7" t="s">
        <v>139</v>
      </c>
      <c r="B48" s="6" t="s">
        <v>160</v>
      </c>
      <c r="C48" s="6" t="s">
        <v>159</v>
      </c>
      <c r="D48" s="6" t="s">
        <v>141</v>
      </c>
      <c r="E48" s="6" t="s">
        <v>142</v>
      </c>
      <c r="F48" s="10">
        <v>0</v>
      </c>
      <c r="G48" s="10">
        <v>0</v>
      </c>
      <c r="H48" s="10">
        <v>0</v>
      </c>
    </row>
    <row r="49" spans="1:8" ht="24.95" customHeight="1" x14ac:dyDescent="0.15">
      <c r="A49" s="7" t="s">
        <v>143</v>
      </c>
      <c r="B49" s="6" t="s">
        <v>161</v>
      </c>
      <c r="C49" s="6" t="s">
        <v>159</v>
      </c>
      <c r="D49" s="6" t="s">
        <v>145</v>
      </c>
      <c r="E49" s="6" t="s">
        <v>146</v>
      </c>
      <c r="F49" s="10">
        <v>0</v>
      </c>
      <c r="G49" s="10">
        <v>0</v>
      </c>
      <c r="H49" s="10">
        <v>0</v>
      </c>
    </row>
    <row r="50" spans="1:8" ht="75" customHeight="1" x14ac:dyDescent="0.15">
      <c r="A50" s="7" t="s">
        <v>147</v>
      </c>
      <c r="B50" s="6" t="s">
        <v>162</v>
      </c>
      <c r="C50" s="6" t="s">
        <v>159</v>
      </c>
      <c r="D50" s="6" t="s">
        <v>149</v>
      </c>
      <c r="E50" s="6" t="s">
        <v>150</v>
      </c>
      <c r="F50" s="10">
        <v>0</v>
      </c>
      <c r="G50" s="10">
        <v>0</v>
      </c>
      <c r="H50" s="10">
        <v>0</v>
      </c>
    </row>
    <row r="51" spans="1:8" ht="50.1" customHeight="1" x14ac:dyDescent="0.15">
      <c r="A51" s="7" t="s">
        <v>151</v>
      </c>
      <c r="B51" s="6" t="s">
        <v>163</v>
      </c>
      <c r="C51" s="6" t="s">
        <v>159</v>
      </c>
      <c r="D51" s="6" t="s">
        <v>135</v>
      </c>
      <c r="E51" s="6" t="s">
        <v>153</v>
      </c>
      <c r="F51" s="10">
        <v>0</v>
      </c>
      <c r="G51" s="10">
        <v>0</v>
      </c>
      <c r="H51" s="10">
        <v>0</v>
      </c>
    </row>
    <row r="52" spans="1:8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31617575.5</v>
      </c>
      <c r="G52" s="10">
        <v>31617575.5</v>
      </c>
      <c r="H52" s="10">
        <v>31617575.5</v>
      </c>
    </row>
    <row r="53" spans="1:8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31617575.5</v>
      </c>
      <c r="G53" s="10">
        <v>31617575.5</v>
      </c>
      <c r="H53" s="10">
        <v>31617575.5</v>
      </c>
    </row>
    <row r="54" spans="1:8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0</v>
      </c>
      <c r="G54" s="10">
        <v>0</v>
      </c>
      <c r="H54" s="10">
        <v>0</v>
      </c>
    </row>
    <row r="55" spans="1:8" ht="24.95" customHeight="1" x14ac:dyDescent="0.15">
      <c r="A55" s="7" t="s">
        <v>173</v>
      </c>
      <c r="B55" s="6" t="s">
        <v>174</v>
      </c>
      <c r="C55" s="6" t="s">
        <v>175</v>
      </c>
      <c r="D55" s="6" t="s">
        <v>55</v>
      </c>
      <c r="E55" s="6"/>
      <c r="F55" s="10">
        <v>0</v>
      </c>
      <c r="G55" s="10">
        <v>0</v>
      </c>
      <c r="H55" s="10">
        <v>0</v>
      </c>
    </row>
    <row r="56" spans="1:8" ht="63" customHeight="1" x14ac:dyDescent="0.15">
      <c r="A56" s="7" t="s">
        <v>176</v>
      </c>
      <c r="B56" s="6" t="s">
        <v>177</v>
      </c>
      <c r="C56" s="6" t="s">
        <v>178</v>
      </c>
      <c r="D56" s="6" t="s">
        <v>179</v>
      </c>
      <c r="E56" s="6" t="s">
        <v>153</v>
      </c>
      <c r="F56" s="10">
        <v>0</v>
      </c>
      <c r="G56" s="10">
        <v>0</v>
      </c>
      <c r="H56" s="10">
        <v>0</v>
      </c>
    </row>
    <row r="57" spans="1:8" ht="63" customHeight="1" x14ac:dyDescent="0.15">
      <c r="A57" s="7" t="s">
        <v>180</v>
      </c>
      <c r="B57" s="6" t="s">
        <v>181</v>
      </c>
      <c r="C57" s="6" t="s">
        <v>182</v>
      </c>
      <c r="D57" s="6" t="s">
        <v>179</v>
      </c>
      <c r="E57" s="6" t="s">
        <v>153</v>
      </c>
      <c r="F57" s="10">
        <v>0</v>
      </c>
      <c r="G57" s="10">
        <v>0</v>
      </c>
      <c r="H57" s="10">
        <v>0</v>
      </c>
    </row>
    <row r="58" spans="1:8" ht="50.1" customHeight="1" x14ac:dyDescent="0.15">
      <c r="A58" s="7" t="s">
        <v>183</v>
      </c>
      <c r="B58" s="6" t="s">
        <v>184</v>
      </c>
      <c r="C58" s="6" t="s">
        <v>185</v>
      </c>
      <c r="D58" s="6" t="s">
        <v>186</v>
      </c>
      <c r="E58" s="6" t="s">
        <v>187</v>
      </c>
      <c r="F58" s="10">
        <v>0</v>
      </c>
      <c r="G58" s="10">
        <v>0</v>
      </c>
      <c r="H58" s="10">
        <v>0</v>
      </c>
    </row>
    <row r="59" spans="1:8" ht="99.95" customHeight="1" x14ac:dyDescent="0.15">
      <c r="A59" s="7" t="s">
        <v>188</v>
      </c>
      <c r="B59" s="6" t="s">
        <v>189</v>
      </c>
      <c r="C59" s="6" t="s">
        <v>190</v>
      </c>
      <c r="D59" s="6" t="s">
        <v>191</v>
      </c>
      <c r="E59" s="6" t="s">
        <v>192</v>
      </c>
      <c r="F59" s="10">
        <v>0</v>
      </c>
      <c r="G59" s="10">
        <v>0</v>
      </c>
      <c r="H59" s="10">
        <v>0</v>
      </c>
    </row>
    <row r="60" spans="1:8" ht="24.95" customHeight="1" x14ac:dyDescent="0.15">
      <c r="A60" s="7" t="s">
        <v>193</v>
      </c>
      <c r="B60" s="6" t="s">
        <v>194</v>
      </c>
      <c r="C60" s="6" t="s">
        <v>195</v>
      </c>
      <c r="D60" s="6" t="s">
        <v>196</v>
      </c>
      <c r="E60" s="6" t="s">
        <v>153</v>
      </c>
      <c r="F60" s="10">
        <v>0</v>
      </c>
      <c r="G60" s="10">
        <v>0</v>
      </c>
      <c r="H60" s="10">
        <v>0</v>
      </c>
    </row>
    <row r="61" spans="1:8" ht="24.95" customHeight="1" x14ac:dyDescent="0.15">
      <c r="A61" s="7" t="s">
        <v>197</v>
      </c>
      <c r="B61" s="6" t="s">
        <v>198</v>
      </c>
      <c r="C61" s="6" t="s">
        <v>199</v>
      </c>
      <c r="D61" s="6" t="s">
        <v>55</v>
      </c>
      <c r="E61" s="6"/>
      <c r="F61" s="10">
        <v>3456187</v>
      </c>
      <c r="G61" s="10">
        <v>3456187</v>
      </c>
      <c r="H61" s="10">
        <v>3456187</v>
      </c>
    </row>
    <row r="62" spans="1:8" ht="38.1" customHeight="1" x14ac:dyDescent="0.15">
      <c r="A62" s="7" t="s">
        <v>200</v>
      </c>
      <c r="B62" s="6" t="s">
        <v>201</v>
      </c>
      <c r="C62" s="6" t="s">
        <v>202</v>
      </c>
      <c r="D62" s="6" t="s">
        <v>203</v>
      </c>
      <c r="E62" s="6" t="s">
        <v>204</v>
      </c>
      <c r="F62" s="10">
        <v>3202187</v>
      </c>
      <c r="G62" s="10">
        <v>3202187</v>
      </c>
      <c r="H62" s="10">
        <v>3202187</v>
      </c>
    </row>
    <row r="63" spans="1:8" ht="75" customHeight="1" x14ac:dyDescent="0.15">
      <c r="A63" s="7" t="s">
        <v>205</v>
      </c>
      <c r="B63" s="6" t="s">
        <v>206</v>
      </c>
      <c r="C63" s="6" t="s">
        <v>207</v>
      </c>
      <c r="D63" s="6" t="s">
        <v>203</v>
      </c>
      <c r="E63" s="6" t="s">
        <v>204</v>
      </c>
      <c r="F63" s="10">
        <v>154000</v>
      </c>
      <c r="G63" s="10">
        <v>154000</v>
      </c>
      <c r="H63" s="10">
        <v>154000</v>
      </c>
    </row>
    <row r="64" spans="1:8" ht="50.1" customHeight="1" x14ac:dyDescent="0.15">
      <c r="A64" s="7" t="s">
        <v>208</v>
      </c>
      <c r="B64" s="6" t="s">
        <v>209</v>
      </c>
      <c r="C64" s="6" t="s">
        <v>210</v>
      </c>
      <c r="D64" s="6" t="s">
        <v>55</v>
      </c>
      <c r="E64" s="6"/>
      <c r="F64" s="10">
        <v>100000</v>
      </c>
      <c r="G64" s="10">
        <v>100000</v>
      </c>
      <c r="H64" s="10">
        <v>100000</v>
      </c>
    </row>
    <row r="65" spans="1:8" ht="24.95" customHeight="1" x14ac:dyDescent="0.15">
      <c r="A65" s="7" t="s">
        <v>211</v>
      </c>
      <c r="B65" s="6" t="s">
        <v>212</v>
      </c>
      <c r="C65" s="6" t="s">
        <v>210</v>
      </c>
      <c r="D65" s="6" t="s">
        <v>213</v>
      </c>
      <c r="E65" s="6" t="s">
        <v>204</v>
      </c>
      <c r="F65" s="10">
        <v>100000</v>
      </c>
      <c r="G65" s="10">
        <v>100000</v>
      </c>
      <c r="H65" s="10">
        <v>100000</v>
      </c>
    </row>
    <row r="66" spans="1:8" ht="24.95" customHeight="1" x14ac:dyDescent="0.15">
      <c r="A66" s="7" t="s">
        <v>214</v>
      </c>
      <c r="B66" s="6" t="s">
        <v>215</v>
      </c>
      <c r="C66" s="6" t="s">
        <v>210</v>
      </c>
      <c r="D66" s="6" t="s">
        <v>216</v>
      </c>
      <c r="E66" s="6" t="s">
        <v>192</v>
      </c>
      <c r="F66" s="10">
        <v>0</v>
      </c>
      <c r="G66" s="10">
        <v>0</v>
      </c>
      <c r="H66" s="10">
        <v>0</v>
      </c>
    </row>
    <row r="67" spans="1:8" ht="24.95" customHeight="1" x14ac:dyDescent="0.15">
      <c r="A67" s="7" t="s">
        <v>217</v>
      </c>
      <c r="B67" s="6" t="s">
        <v>218</v>
      </c>
      <c r="C67" s="6" t="s">
        <v>55</v>
      </c>
      <c r="D67" s="6"/>
      <c r="E67" s="6"/>
      <c r="F67" s="10">
        <v>0</v>
      </c>
      <c r="G67" s="10">
        <v>0</v>
      </c>
      <c r="H67" s="10">
        <v>0</v>
      </c>
    </row>
    <row r="68" spans="1:8" ht="38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</row>
    <row r="69" spans="1:8" ht="24.95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</row>
    <row r="70" spans="1:8" ht="50.1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</row>
    <row r="71" spans="1:8" ht="50.1" customHeight="1" x14ac:dyDescent="0.15">
      <c r="A71" s="7" t="s">
        <v>232</v>
      </c>
      <c r="B71" s="6" t="s">
        <v>233</v>
      </c>
      <c r="C71" s="6" t="s">
        <v>234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</row>
    <row r="72" spans="1:8" ht="24.95" customHeight="1" x14ac:dyDescent="0.15">
      <c r="A72" s="7" t="s">
        <v>235</v>
      </c>
      <c r="B72" s="6" t="s">
        <v>236</v>
      </c>
      <c r="C72" s="6" t="s">
        <v>237</v>
      </c>
      <c r="D72" s="6" t="s">
        <v>238</v>
      </c>
      <c r="E72" s="6" t="s">
        <v>239</v>
      </c>
      <c r="F72" s="10">
        <v>0</v>
      </c>
      <c r="G72" s="10">
        <v>0</v>
      </c>
      <c r="H72" s="10">
        <v>0</v>
      </c>
    </row>
    <row r="73" spans="1:8" ht="63" customHeight="1" x14ac:dyDescent="0.15">
      <c r="A73" s="7" t="s">
        <v>240</v>
      </c>
      <c r="B73" s="6" t="s">
        <v>241</v>
      </c>
      <c r="C73" s="6" t="s">
        <v>237</v>
      </c>
      <c r="D73" s="6" t="s">
        <v>238</v>
      </c>
      <c r="E73" s="6" t="s">
        <v>239</v>
      </c>
      <c r="F73" s="10">
        <v>0</v>
      </c>
      <c r="G73" s="10">
        <v>0</v>
      </c>
      <c r="H73" s="10">
        <v>0</v>
      </c>
    </row>
    <row r="74" spans="1:8" ht="50.1" customHeight="1" x14ac:dyDescent="0.15">
      <c r="A74" s="7" t="s">
        <v>242</v>
      </c>
      <c r="B74" s="6" t="s">
        <v>243</v>
      </c>
      <c r="C74" s="6" t="s">
        <v>237</v>
      </c>
      <c r="D74" s="6" t="s">
        <v>244</v>
      </c>
      <c r="E74" s="6" t="s">
        <v>192</v>
      </c>
      <c r="F74" s="10">
        <v>0</v>
      </c>
      <c r="G74" s="10">
        <v>0</v>
      </c>
      <c r="H74" s="10">
        <v>0</v>
      </c>
    </row>
    <row r="75" spans="1:8" ht="75" customHeight="1" x14ac:dyDescent="0.15">
      <c r="A75" s="7" t="s">
        <v>245</v>
      </c>
      <c r="B75" s="6" t="s">
        <v>246</v>
      </c>
      <c r="C75" s="6" t="s">
        <v>247</v>
      </c>
      <c r="D75" s="6" t="s">
        <v>55</v>
      </c>
      <c r="E75" s="6"/>
      <c r="F75" s="10">
        <v>0</v>
      </c>
      <c r="G75" s="10">
        <v>0</v>
      </c>
      <c r="H75" s="10">
        <v>0</v>
      </c>
    </row>
    <row r="76" spans="1:8" ht="63" customHeight="1" x14ac:dyDescent="0.15">
      <c r="A76" s="7" t="s">
        <v>240</v>
      </c>
      <c r="B76" s="6" t="s">
        <v>248</v>
      </c>
      <c r="C76" s="6" t="s">
        <v>247</v>
      </c>
      <c r="D76" s="6" t="s">
        <v>238</v>
      </c>
      <c r="E76" s="6" t="s">
        <v>239</v>
      </c>
      <c r="F76" s="10">
        <v>0</v>
      </c>
      <c r="G76" s="10">
        <v>0</v>
      </c>
      <c r="H76" s="10">
        <v>0</v>
      </c>
    </row>
    <row r="77" spans="1:8" ht="50.1" customHeight="1" x14ac:dyDescent="0.15">
      <c r="A77" s="7" t="s">
        <v>242</v>
      </c>
      <c r="B77" s="6" t="s">
        <v>249</v>
      </c>
      <c r="C77" s="6" t="s">
        <v>247</v>
      </c>
      <c r="D77" s="6" t="s">
        <v>244</v>
      </c>
      <c r="E77" s="6" t="s">
        <v>192</v>
      </c>
      <c r="F77" s="10">
        <v>0</v>
      </c>
      <c r="G77" s="10">
        <v>0</v>
      </c>
      <c r="H77" s="10">
        <v>0</v>
      </c>
    </row>
    <row r="78" spans="1:8" ht="50.1" customHeight="1" x14ac:dyDescent="0.15">
      <c r="A78" s="7" t="s">
        <v>250</v>
      </c>
      <c r="B78" s="6" t="s">
        <v>251</v>
      </c>
      <c r="C78" s="6" t="s">
        <v>96</v>
      </c>
      <c r="D78" s="6" t="s">
        <v>96</v>
      </c>
      <c r="E78" s="6"/>
      <c r="F78" s="10">
        <v>0</v>
      </c>
      <c r="G78" s="10">
        <v>0</v>
      </c>
      <c r="H78" s="10">
        <v>0</v>
      </c>
    </row>
    <row r="79" spans="1:8" ht="75" customHeight="1" x14ac:dyDescent="0.15">
      <c r="A79" s="7" t="s">
        <v>252</v>
      </c>
      <c r="B79" s="6" t="s">
        <v>253</v>
      </c>
      <c r="C79" s="6" t="s">
        <v>254</v>
      </c>
      <c r="D79" s="6" t="s">
        <v>255</v>
      </c>
      <c r="E79" s="6" t="s">
        <v>204</v>
      </c>
      <c r="F79" s="10">
        <v>0</v>
      </c>
      <c r="G79" s="10">
        <v>0</v>
      </c>
      <c r="H79" s="10">
        <v>0</v>
      </c>
    </row>
    <row r="80" spans="1:8" ht="24.95" customHeight="1" x14ac:dyDescent="0.15">
      <c r="A80" s="7" t="s">
        <v>256</v>
      </c>
      <c r="B80" s="6" t="s">
        <v>257</v>
      </c>
      <c r="C80" s="6" t="s">
        <v>96</v>
      </c>
      <c r="D80" s="6"/>
      <c r="E80" s="6"/>
      <c r="F80" s="10">
        <v>50735304.710000001</v>
      </c>
      <c r="G80" s="10">
        <v>50735304.710000001</v>
      </c>
      <c r="H80" s="10">
        <v>50735304.710000001</v>
      </c>
    </row>
    <row r="81" spans="1:8" ht="50.1" customHeight="1" x14ac:dyDescent="0.15">
      <c r="A81" s="7" t="s">
        <v>258</v>
      </c>
      <c r="B81" s="6" t="s">
        <v>259</v>
      </c>
      <c r="C81" s="6" t="s">
        <v>222</v>
      </c>
      <c r="D81" s="6" t="s">
        <v>149</v>
      </c>
      <c r="E81" s="6" t="s">
        <v>150</v>
      </c>
      <c r="F81" s="10">
        <v>0</v>
      </c>
      <c r="G81" s="10">
        <v>0</v>
      </c>
      <c r="H81" s="10">
        <v>0</v>
      </c>
    </row>
    <row r="82" spans="1:8" ht="50.1" customHeight="1" x14ac:dyDescent="0.15">
      <c r="A82" s="7" t="s">
        <v>260</v>
      </c>
      <c r="B82" s="6" t="s">
        <v>261</v>
      </c>
      <c r="C82" s="6" t="s">
        <v>262</v>
      </c>
      <c r="D82" s="6"/>
      <c r="E82" s="6"/>
      <c r="F82" s="10">
        <v>0</v>
      </c>
      <c r="G82" s="10">
        <v>0</v>
      </c>
      <c r="H82" s="10">
        <v>0</v>
      </c>
    </row>
    <row r="83" spans="1:8" ht="50.1" customHeight="1" x14ac:dyDescent="0.15">
      <c r="A83" s="7" t="s">
        <v>260</v>
      </c>
      <c r="B83" s="6" t="s">
        <v>263</v>
      </c>
      <c r="C83" s="6" t="s">
        <v>262</v>
      </c>
      <c r="D83" s="6" t="s">
        <v>264</v>
      </c>
      <c r="E83" s="6" t="s">
        <v>265</v>
      </c>
      <c r="F83" s="10">
        <v>0</v>
      </c>
      <c r="G83" s="10">
        <v>0</v>
      </c>
      <c r="H83" s="10">
        <v>0</v>
      </c>
    </row>
    <row r="84" spans="1:8" ht="24.95" customHeight="1" x14ac:dyDescent="0.15">
      <c r="A84" s="7" t="s">
        <v>266</v>
      </c>
      <c r="B84" s="6" t="s">
        <v>267</v>
      </c>
      <c r="C84" s="6" t="s">
        <v>262</v>
      </c>
      <c r="D84" s="6" t="s">
        <v>268</v>
      </c>
      <c r="E84" s="6" t="s">
        <v>269</v>
      </c>
      <c r="F84" s="10">
        <v>0</v>
      </c>
      <c r="G84" s="10">
        <v>0</v>
      </c>
      <c r="H84" s="10">
        <v>0</v>
      </c>
    </row>
    <row r="85" spans="1:8" ht="24.95" customHeight="1" x14ac:dyDescent="0.15">
      <c r="A85" s="7" t="s">
        <v>270</v>
      </c>
      <c r="B85" s="6" t="s">
        <v>271</v>
      </c>
      <c r="C85" s="6" t="s">
        <v>262</v>
      </c>
      <c r="D85" s="6" t="s">
        <v>272</v>
      </c>
      <c r="E85" s="6" t="s">
        <v>273</v>
      </c>
      <c r="F85" s="10">
        <v>0</v>
      </c>
      <c r="G85" s="10">
        <v>0</v>
      </c>
      <c r="H85" s="10">
        <v>0</v>
      </c>
    </row>
    <row r="86" spans="1:8" ht="24.95" customHeight="1" x14ac:dyDescent="0.15">
      <c r="A86" s="7" t="s">
        <v>274</v>
      </c>
      <c r="B86" s="6" t="s">
        <v>275</v>
      </c>
      <c r="C86" s="6" t="s">
        <v>276</v>
      </c>
      <c r="D86" s="6"/>
      <c r="E86" s="6"/>
      <c r="F86" s="10">
        <v>38877609.659999996</v>
      </c>
      <c r="G86" s="10">
        <v>38877609.659999996</v>
      </c>
      <c r="H86" s="10">
        <v>38877609.659999996</v>
      </c>
    </row>
    <row r="87" spans="1:8" ht="38.1" customHeight="1" x14ac:dyDescent="0.15">
      <c r="A87" s="7" t="s">
        <v>277</v>
      </c>
      <c r="B87" s="6" t="s">
        <v>278</v>
      </c>
      <c r="C87" s="6" t="s">
        <v>276</v>
      </c>
      <c r="D87" s="6"/>
      <c r="E87" s="6"/>
      <c r="F87" s="10">
        <v>19986815.989999998</v>
      </c>
      <c r="G87" s="10">
        <v>19986815.989999998</v>
      </c>
      <c r="H87" s="10">
        <v>19986815.989999998</v>
      </c>
    </row>
    <row r="88" spans="1:8" ht="38.1" customHeight="1" x14ac:dyDescent="0.15">
      <c r="A88" s="7" t="s">
        <v>279</v>
      </c>
      <c r="B88" s="6" t="s">
        <v>280</v>
      </c>
      <c r="C88" s="6" t="s">
        <v>276</v>
      </c>
      <c r="D88" s="6" t="s">
        <v>281</v>
      </c>
      <c r="E88" s="6" t="s">
        <v>282</v>
      </c>
      <c r="F88" s="10">
        <v>628280</v>
      </c>
      <c r="G88" s="10">
        <v>628280</v>
      </c>
      <c r="H88" s="10">
        <v>628280</v>
      </c>
    </row>
    <row r="89" spans="1:8" ht="24.95" customHeight="1" x14ac:dyDescent="0.15">
      <c r="A89" s="7" t="s">
        <v>143</v>
      </c>
      <c r="B89" s="6" t="s">
        <v>283</v>
      </c>
      <c r="C89" s="6" t="s">
        <v>276</v>
      </c>
      <c r="D89" s="6" t="s">
        <v>145</v>
      </c>
      <c r="E89" s="6" t="s">
        <v>146</v>
      </c>
      <c r="F89" s="10">
        <v>200000</v>
      </c>
      <c r="G89" s="10">
        <v>200000</v>
      </c>
      <c r="H89" s="10">
        <v>200000</v>
      </c>
    </row>
    <row r="90" spans="1:8" ht="50.1" customHeight="1" x14ac:dyDescent="0.15">
      <c r="A90" s="7" t="s">
        <v>284</v>
      </c>
      <c r="B90" s="6" t="s">
        <v>285</v>
      </c>
      <c r="C90" s="6" t="s">
        <v>276</v>
      </c>
      <c r="D90" s="6" t="s">
        <v>286</v>
      </c>
      <c r="E90" s="6" t="s">
        <v>287</v>
      </c>
      <c r="F90" s="10">
        <v>1592315.42</v>
      </c>
      <c r="G90" s="10">
        <v>1592315.42</v>
      </c>
      <c r="H90" s="10">
        <v>1592315.42</v>
      </c>
    </row>
    <row r="91" spans="1:8" ht="24.95" customHeight="1" x14ac:dyDescent="0.15">
      <c r="A91" s="7" t="s">
        <v>288</v>
      </c>
      <c r="B91" s="6" t="s">
        <v>289</v>
      </c>
      <c r="C91" s="6" t="s">
        <v>276</v>
      </c>
      <c r="D91" s="6" t="s">
        <v>290</v>
      </c>
      <c r="E91" s="6" t="s">
        <v>291</v>
      </c>
      <c r="F91" s="10">
        <v>96304.95</v>
      </c>
      <c r="G91" s="10">
        <v>96304.95</v>
      </c>
      <c r="H91" s="10">
        <v>96304.95</v>
      </c>
    </row>
    <row r="92" spans="1:8" ht="75" customHeight="1" x14ac:dyDescent="0.15">
      <c r="A92" s="7" t="s">
        <v>292</v>
      </c>
      <c r="B92" s="6" t="s">
        <v>293</v>
      </c>
      <c r="C92" s="6" t="s">
        <v>276</v>
      </c>
      <c r="D92" s="6" t="s">
        <v>294</v>
      </c>
      <c r="E92" s="6" t="s">
        <v>295</v>
      </c>
      <c r="F92" s="10">
        <v>3500000</v>
      </c>
      <c r="G92" s="10">
        <v>3500000</v>
      </c>
      <c r="H92" s="10">
        <v>3500000</v>
      </c>
    </row>
    <row r="93" spans="1:8" ht="75" customHeight="1" x14ac:dyDescent="0.15">
      <c r="A93" s="7" t="s">
        <v>147</v>
      </c>
      <c r="B93" s="6" t="s">
        <v>296</v>
      </c>
      <c r="C93" s="6" t="s">
        <v>276</v>
      </c>
      <c r="D93" s="6" t="s">
        <v>149</v>
      </c>
      <c r="E93" s="6" t="s">
        <v>150</v>
      </c>
      <c r="F93" s="10">
        <v>8177573.9199999999</v>
      </c>
      <c r="G93" s="10">
        <v>8177573.9199999999</v>
      </c>
      <c r="H93" s="10">
        <v>8177573.9199999999</v>
      </c>
    </row>
    <row r="94" spans="1:8" ht="24.95" customHeight="1" x14ac:dyDescent="0.15">
      <c r="A94" s="7" t="s">
        <v>297</v>
      </c>
      <c r="B94" s="6" t="s">
        <v>298</v>
      </c>
      <c r="C94" s="6" t="s">
        <v>276</v>
      </c>
      <c r="D94" s="6" t="s">
        <v>299</v>
      </c>
      <c r="E94" s="6" t="s">
        <v>300</v>
      </c>
      <c r="F94" s="10">
        <v>40000</v>
      </c>
      <c r="G94" s="10">
        <v>40000</v>
      </c>
      <c r="H94" s="10">
        <v>40000</v>
      </c>
    </row>
    <row r="95" spans="1:8" ht="75" customHeight="1" x14ac:dyDescent="0.15">
      <c r="A95" s="7" t="s">
        <v>301</v>
      </c>
      <c r="B95" s="6" t="s">
        <v>302</v>
      </c>
      <c r="C95" s="6" t="s">
        <v>276</v>
      </c>
      <c r="D95" s="6" t="s">
        <v>303</v>
      </c>
      <c r="E95" s="6" t="s">
        <v>265</v>
      </c>
      <c r="F95" s="10">
        <v>5752341.7000000002</v>
      </c>
      <c r="G95" s="10">
        <v>5752341.7000000002</v>
      </c>
      <c r="H95" s="10">
        <v>5752341.7000000002</v>
      </c>
    </row>
    <row r="96" spans="1:8" ht="38.1" customHeight="1" x14ac:dyDescent="0.15">
      <c r="A96" s="7" t="s">
        <v>304</v>
      </c>
      <c r="B96" s="6" t="s">
        <v>305</v>
      </c>
      <c r="C96" s="6" t="s">
        <v>276</v>
      </c>
      <c r="D96" s="6"/>
      <c r="E96" s="6"/>
      <c r="F96" s="10">
        <v>18890793.670000002</v>
      </c>
      <c r="G96" s="10">
        <v>18890793.670000002</v>
      </c>
      <c r="H96" s="10">
        <v>18890793.670000002</v>
      </c>
    </row>
    <row r="97" spans="1:8" ht="38.1" customHeight="1" x14ac:dyDescent="0.15">
      <c r="A97" s="7" t="s">
        <v>306</v>
      </c>
      <c r="B97" s="6" t="s">
        <v>307</v>
      </c>
      <c r="C97" s="6" t="s">
        <v>276</v>
      </c>
      <c r="D97" s="6" t="s">
        <v>308</v>
      </c>
      <c r="E97" s="6" t="s">
        <v>309</v>
      </c>
      <c r="F97" s="10">
        <v>13855973.67</v>
      </c>
      <c r="G97" s="10">
        <v>13855973.67</v>
      </c>
      <c r="H97" s="10">
        <v>13855973.67</v>
      </c>
    </row>
    <row r="98" spans="1:8" ht="24.95" customHeight="1" x14ac:dyDescent="0.15">
      <c r="A98" s="7" t="s">
        <v>310</v>
      </c>
      <c r="B98" s="6" t="s">
        <v>311</v>
      </c>
      <c r="C98" s="6" t="s">
        <v>276</v>
      </c>
      <c r="D98" s="6" t="s">
        <v>178</v>
      </c>
      <c r="E98" s="6" t="s">
        <v>312</v>
      </c>
      <c r="F98" s="10">
        <v>0</v>
      </c>
      <c r="G98" s="10">
        <v>0</v>
      </c>
      <c r="H98" s="10">
        <v>0</v>
      </c>
    </row>
    <row r="99" spans="1:8" ht="24.95" customHeight="1" x14ac:dyDescent="0.15">
      <c r="A99" s="7" t="s">
        <v>313</v>
      </c>
      <c r="B99" s="6" t="s">
        <v>314</v>
      </c>
      <c r="C99" s="6" t="s">
        <v>276</v>
      </c>
      <c r="D99" s="6" t="s">
        <v>315</v>
      </c>
      <c r="E99" s="6" t="s">
        <v>316</v>
      </c>
      <c r="F99" s="10">
        <v>0</v>
      </c>
      <c r="G99" s="10">
        <v>0</v>
      </c>
      <c r="H99" s="10">
        <v>0</v>
      </c>
    </row>
    <row r="100" spans="1:8" ht="50.1" customHeight="1" x14ac:dyDescent="0.15">
      <c r="A100" s="7" t="s">
        <v>317</v>
      </c>
      <c r="B100" s="6" t="s">
        <v>318</v>
      </c>
      <c r="C100" s="6" t="s">
        <v>276</v>
      </c>
      <c r="D100" s="6" t="s">
        <v>319</v>
      </c>
      <c r="E100" s="6" t="s">
        <v>320</v>
      </c>
      <c r="F100" s="10">
        <v>50000</v>
      </c>
      <c r="G100" s="10">
        <v>50000</v>
      </c>
      <c r="H100" s="10">
        <v>50000</v>
      </c>
    </row>
    <row r="101" spans="1:8" ht="24.95" customHeight="1" x14ac:dyDescent="0.15">
      <c r="A101" s="7" t="s">
        <v>321</v>
      </c>
      <c r="B101" s="6" t="s">
        <v>322</v>
      </c>
      <c r="C101" s="6" t="s">
        <v>276</v>
      </c>
      <c r="D101" s="6" t="s">
        <v>323</v>
      </c>
      <c r="E101" s="6" t="s">
        <v>324</v>
      </c>
      <c r="F101" s="10">
        <v>0</v>
      </c>
      <c r="G101" s="10">
        <v>0</v>
      </c>
      <c r="H101" s="10">
        <v>0</v>
      </c>
    </row>
    <row r="102" spans="1:8" ht="24.95" customHeight="1" x14ac:dyDescent="0.15">
      <c r="A102" s="7" t="s">
        <v>325</v>
      </c>
      <c r="B102" s="6" t="s">
        <v>326</v>
      </c>
      <c r="C102" s="6" t="s">
        <v>276</v>
      </c>
      <c r="D102" s="6" t="s">
        <v>327</v>
      </c>
      <c r="E102" s="6" t="s">
        <v>328</v>
      </c>
      <c r="F102" s="10">
        <v>442000</v>
      </c>
      <c r="G102" s="10">
        <v>442000</v>
      </c>
      <c r="H102" s="10">
        <v>442000</v>
      </c>
    </row>
    <row r="103" spans="1:8" ht="24.95" customHeight="1" x14ac:dyDescent="0.15">
      <c r="A103" s="7" t="s">
        <v>329</v>
      </c>
      <c r="B103" s="6" t="s">
        <v>330</v>
      </c>
      <c r="C103" s="6" t="s">
        <v>276</v>
      </c>
      <c r="D103" s="6" t="s">
        <v>272</v>
      </c>
      <c r="E103" s="6" t="s">
        <v>273</v>
      </c>
      <c r="F103" s="10">
        <v>0</v>
      </c>
      <c r="G103" s="10">
        <v>0</v>
      </c>
      <c r="H103" s="10">
        <v>0</v>
      </c>
    </row>
    <row r="104" spans="1:8" ht="50.1" customHeight="1" x14ac:dyDescent="0.15">
      <c r="A104" s="7" t="s">
        <v>331</v>
      </c>
      <c r="B104" s="6" t="s">
        <v>332</v>
      </c>
      <c r="C104" s="6" t="s">
        <v>276</v>
      </c>
      <c r="D104" s="6" t="s">
        <v>333</v>
      </c>
      <c r="E104" s="6" t="s">
        <v>334</v>
      </c>
      <c r="F104" s="10">
        <v>4542820</v>
      </c>
      <c r="G104" s="10">
        <v>4542820</v>
      </c>
      <c r="H104" s="10">
        <v>4542820</v>
      </c>
    </row>
    <row r="105" spans="1:8" ht="50.1" customHeight="1" x14ac:dyDescent="0.15">
      <c r="A105" s="7" t="s">
        <v>335</v>
      </c>
      <c r="B105" s="6" t="s">
        <v>336</v>
      </c>
      <c r="C105" s="6" t="s">
        <v>276</v>
      </c>
      <c r="D105" s="6" t="s">
        <v>268</v>
      </c>
      <c r="E105" s="6" t="s">
        <v>269</v>
      </c>
      <c r="F105" s="10">
        <v>0</v>
      </c>
      <c r="G105" s="10">
        <v>0</v>
      </c>
      <c r="H105" s="10">
        <v>0</v>
      </c>
    </row>
    <row r="106" spans="1:8" ht="75" customHeight="1" x14ac:dyDescent="0.15">
      <c r="A106" s="7" t="s">
        <v>337</v>
      </c>
      <c r="B106" s="6" t="s">
        <v>338</v>
      </c>
      <c r="C106" s="6" t="s">
        <v>276</v>
      </c>
      <c r="D106" s="6" t="s">
        <v>339</v>
      </c>
      <c r="E106" s="6" t="s">
        <v>150</v>
      </c>
      <c r="F106" s="10">
        <v>0</v>
      </c>
      <c r="G106" s="10">
        <v>0</v>
      </c>
      <c r="H106" s="10">
        <v>0</v>
      </c>
    </row>
    <row r="107" spans="1:8" ht="87.95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</row>
    <row r="108" spans="1:8" ht="24.95" customHeight="1" x14ac:dyDescent="0.15">
      <c r="A108" s="7" t="s">
        <v>343</v>
      </c>
      <c r="B108" s="6" t="s">
        <v>344</v>
      </c>
      <c r="C108" s="6" t="s">
        <v>345</v>
      </c>
      <c r="D108" s="6" t="s">
        <v>286</v>
      </c>
      <c r="E108" s="6" t="s">
        <v>287</v>
      </c>
      <c r="F108" s="10">
        <v>11857695.050000001</v>
      </c>
      <c r="G108" s="10">
        <v>11857695.050000001</v>
      </c>
      <c r="H108" s="10">
        <v>11857695.050000001</v>
      </c>
    </row>
    <row r="109" spans="1:8" ht="50.1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0</v>
      </c>
      <c r="G109" s="10">
        <v>0</v>
      </c>
      <c r="H109" s="10">
        <v>0</v>
      </c>
    </row>
    <row r="110" spans="1:8" ht="63" customHeight="1" x14ac:dyDescent="0.15">
      <c r="A110" s="7" t="s">
        <v>349</v>
      </c>
      <c r="B110" s="6" t="s">
        <v>350</v>
      </c>
      <c r="C110" s="6" t="s">
        <v>351</v>
      </c>
      <c r="D110" s="6"/>
      <c r="E110" s="6"/>
      <c r="F110" s="10">
        <v>0</v>
      </c>
      <c r="G110" s="10">
        <v>0</v>
      </c>
      <c r="H110" s="10">
        <v>0</v>
      </c>
    </row>
    <row r="111" spans="1:8" ht="50.1" customHeight="1" x14ac:dyDescent="0.15">
      <c r="A111" s="7" t="s">
        <v>352</v>
      </c>
      <c r="B111" s="6" t="s">
        <v>353</v>
      </c>
      <c r="C111" s="6" t="s">
        <v>354</v>
      </c>
      <c r="D111" s="6"/>
      <c r="E111" s="6"/>
      <c r="F111" s="10">
        <v>0</v>
      </c>
      <c r="G111" s="10">
        <v>0</v>
      </c>
      <c r="H111" s="10">
        <v>0</v>
      </c>
    </row>
    <row r="112" spans="1:8" ht="24.95" customHeight="1" x14ac:dyDescent="0.15">
      <c r="A112" s="7" t="s">
        <v>355</v>
      </c>
      <c r="B112" s="6" t="s">
        <v>356</v>
      </c>
      <c r="C112" s="6" t="s">
        <v>357</v>
      </c>
      <c r="D112" s="6"/>
      <c r="E112" s="6"/>
      <c r="F112" s="10">
        <v>0</v>
      </c>
      <c r="G112" s="10">
        <v>0</v>
      </c>
      <c r="H112" s="10">
        <v>0</v>
      </c>
    </row>
    <row r="113" spans="1:8" ht="38.1" customHeight="1" x14ac:dyDescent="0.15">
      <c r="A113" s="7" t="s">
        <v>358</v>
      </c>
      <c r="B113" s="6" t="s">
        <v>359</v>
      </c>
      <c r="C113" s="6"/>
      <c r="D113" s="6"/>
      <c r="E113" s="6"/>
      <c r="F113" s="10">
        <v>0</v>
      </c>
      <c r="G113" s="10">
        <v>0</v>
      </c>
      <c r="H113" s="10">
        <v>0</v>
      </c>
    </row>
    <row r="114" spans="1:8" ht="24.95" customHeight="1" x14ac:dyDescent="0.15">
      <c r="A114" s="7" t="s">
        <v>360</v>
      </c>
      <c r="B114" s="6" t="s">
        <v>361</v>
      </c>
      <c r="C114" s="6"/>
      <c r="D114" s="6"/>
      <c r="E114" s="6"/>
      <c r="F114" s="10">
        <v>0</v>
      </c>
      <c r="G114" s="10">
        <v>0</v>
      </c>
      <c r="H114" s="10">
        <v>0</v>
      </c>
    </row>
    <row r="115" spans="1:8" ht="24.95" customHeight="1" x14ac:dyDescent="0.15">
      <c r="A115" s="7" t="s">
        <v>362</v>
      </c>
      <c r="B115" s="6" t="s">
        <v>363</v>
      </c>
      <c r="C115" s="6"/>
      <c r="D115" s="6"/>
      <c r="E115" s="6"/>
      <c r="F115" s="10">
        <v>0</v>
      </c>
      <c r="G115" s="10">
        <v>0</v>
      </c>
      <c r="H115" s="10">
        <v>0</v>
      </c>
    </row>
    <row r="116" spans="1:8" ht="24.95" customHeight="1" x14ac:dyDescent="0.15">
      <c r="A116" s="7" t="s">
        <v>364</v>
      </c>
      <c r="B116" s="6" t="s">
        <v>365</v>
      </c>
      <c r="C116" s="6" t="s">
        <v>96</v>
      </c>
      <c r="D116" s="6" t="s">
        <v>96</v>
      </c>
      <c r="E116" s="6"/>
      <c r="F116" s="10">
        <v>0</v>
      </c>
      <c r="G116" s="10">
        <v>0</v>
      </c>
      <c r="H116" s="10">
        <v>0</v>
      </c>
    </row>
    <row r="117" spans="1:8" ht="38.1" customHeight="1" x14ac:dyDescent="0.15">
      <c r="A117" s="7" t="s">
        <v>366</v>
      </c>
      <c r="B117" s="6" t="s">
        <v>367</v>
      </c>
      <c r="C117" s="6" t="s">
        <v>368</v>
      </c>
      <c r="D117" s="6"/>
      <c r="E117" s="6"/>
      <c r="F117" s="10">
        <v>0</v>
      </c>
      <c r="G117" s="10">
        <v>0</v>
      </c>
      <c r="H117" s="10">
        <v>0</v>
      </c>
    </row>
    <row r="118" spans="1:8" ht="24.95" customHeight="1" x14ac:dyDescent="0.15">
      <c r="A118" s="7" t="s">
        <v>369</v>
      </c>
      <c r="B118" s="6" t="s">
        <v>370</v>
      </c>
      <c r="C118" s="6" t="s">
        <v>368</v>
      </c>
      <c r="D118" s="6"/>
      <c r="E118" s="6"/>
      <c r="F118" s="10">
        <v>0</v>
      </c>
      <c r="G118" s="10">
        <v>0</v>
      </c>
      <c r="H118" s="10">
        <v>0</v>
      </c>
    </row>
  </sheetData>
  <sheetProtection password="A612" sheet="1" objects="1" scenarios="1"/>
  <mergeCells count="7"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scale="88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topLeftCell="A97" workbookViewId="0"/>
  </sheetViews>
  <sheetFormatPr defaultRowHeight="10.5" x14ac:dyDescent="0.15"/>
  <cols>
    <col min="1" max="1" width="57.28515625" customWidth="1"/>
    <col min="2" max="5" width="11.42578125" customWidth="1"/>
    <col min="6" max="11" width="22.85546875" customWidth="1"/>
  </cols>
  <sheetData>
    <row r="1" spans="1:11" ht="15" customHeight="1" x14ac:dyDescent="0.15"/>
    <row r="2" spans="1:11" ht="24.95" customHeight="1" x14ac:dyDescent="0.15">
      <c r="A2" s="14" t="s">
        <v>371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44</v>
      </c>
      <c r="B4" s="19" t="s">
        <v>45</v>
      </c>
      <c r="C4" s="19" t="s">
        <v>46</v>
      </c>
      <c r="D4" s="19" t="s">
        <v>372</v>
      </c>
      <c r="E4" s="19" t="s">
        <v>48</v>
      </c>
      <c r="F4" s="19" t="s">
        <v>49</v>
      </c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19"/>
      <c r="F5" s="6" t="s">
        <v>50</v>
      </c>
      <c r="G5" s="6" t="s">
        <v>373</v>
      </c>
      <c r="H5" s="6" t="s">
        <v>374</v>
      </c>
      <c r="I5" s="6" t="s">
        <v>375</v>
      </c>
      <c r="J5" s="6" t="s">
        <v>51</v>
      </c>
      <c r="K5" s="6" t="s">
        <v>52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6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56</v>
      </c>
      <c r="B8" s="6" t="s">
        <v>57</v>
      </c>
      <c r="C8" s="6" t="s">
        <v>55</v>
      </c>
      <c r="D8" s="6" t="s">
        <v>55</v>
      </c>
      <c r="E8" s="6"/>
      <c r="F8" s="10">
        <f t="shared" ref="F8:K8" si="0">IF(ISNUMBER(F7),F7,0)+IF(ISNUMBER(F9),F9,0)+IF(ISNUMBER(F112),F112,0)-IF(ISNUMBER(F26),F26,0)-IF(ISNUMBER(F116),F116,0)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</row>
    <row r="9" spans="1:11" ht="24.95" customHeight="1" x14ac:dyDescent="0.15">
      <c r="A9" s="7" t="s">
        <v>58</v>
      </c>
      <c r="B9" s="6" t="s">
        <v>59</v>
      </c>
      <c r="C9" s="6" t="s">
        <v>55</v>
      </c>
      <c r="D9" s="6" t="s">
        <v>55</v>
      </c>
      <c r="E9" s="6"/>
      <c r="F9" s="10">
        <v>191317869.71000001</v>
      </c>
      <c r="G9" s="10">
        <v>139317869.71000001</v>
      </c>
      <c r="H9" s="10">
        <v>0</v>
      </c>
      <c r="I9" s="10">
        <v>52000000</v>
      </c>
      <c r="J9" s="10">
        <v>191317869.71000001</v>
      </c>
      <c r="K9" s="10">
        <v>191317869.71000001</v>
      </c>
    </row>
    <row r="10" spans="1:11" ht="38.1" customHeight="1" x14ac:dyDescent="0.15">
      <c r="A10" s="7" t="s">
        <v>60</v>
      </c>
      <c r="B10" s="6" t="s">
        <v>61</v>
      </c>
      <c r="C10" s="6" t="s">
        <v>62</v>
      </c>
      <c r="D10" s="6" t="s">
        <v>55</v>
      </c>
      <c r="E10" s="6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6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7" t="s">
        <v>66</v>
      </c>
      <c r="B12" s="6" t="s">
        <v>67</v>
      </c>
      <c r="C12" s="6" t="s">
        <v>68</v>
      </c>
      <c r="D12" s="6" t="s">
        <v>55</v>
      </c>
      <c r="E12" s="6"/>
      <c r="F12" s="10">
        <v>191317869.71000001</v>
      </c>
      <c r="G12" s="10">
        <v>139317869.71000001</v>
      </c>
      <c r="H12" s="10">
        <v>0</v>
      </c>
      <c r="I12" s="10">
        <v>52000000</v>
      </c>
      <c r="J12" s="10">
        <v>191317869.71000001</v>
      </c>
      <c r="K12" s="10">
        <v>191317869.71000001</v>
      </c>
    </row>
    <row r="13" spans="1:11" ht="87.95" customHeight="1" x14ac:dyDescent="0.15">
      <c r="A13" s="7" t="s">
        <v>69</v>
      </c>
      <c r="B13" s="6" t="s">
        <v>70</v>
      </c>
      <c r="C13" s="6" t="s">
        <v>68</v>
      </c>
      <c r="D13" s="6" t="s">
        <v>71</v>
      </c>
      <c r="E13" s="6"/>
      <c r="F13" s="10">
        <v>139317869.71000001</v>
      </c>
      <c r="G13" s="10">
        <v>139317869.71000001</v>
      </c>
      <c r="H13" s="10">
        <v>0</v>
      </c>
      <c r="I13" s="10">
        <v>0</v>
      </c>
      <c r="J13" s="10">
        <v>139317869.71000001</v>
      </c>
      <c r="K13" s="10">
        <v>139317869.71000001</v>
      </c>
    </row>
    <row r="14" spans="1:11" ht="50.1" customHeight="1" x14ac:dyDescent="0.15">
      <c r="A14" s="7" t="s">
        <v>72</v>
      </c>
      <c r="B14" s="6" t="s">
        <v>73</v>
      </c>
      <c r="C14" s="6" t="s">
        <v>74</v>
      </c>
      <c r="D14" s="6" t="s">
        <v>55</v>
      </c>
      <c r="E14" s="6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38.1" customHeight="1" x14ac:dyDescent="0.15">
      <c r="A15" s="7" t="s">
        <v>75</v>
      </c>
      <c r="B15" s="6" t="s">
        <v>76</v>
      </c>
      <c r="C15" s="6" t="s">
        <v>74</v>
      </c>
      <c r="D15" s="6" t="s">
        <v>77</v>
      </c>
      <c r="E15" s="6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24.95" customHeight="1" x14ac:dyDescent="0.15">
      <c r="A16" s="7" t="s">
        <v>78</v>
      </c>
      <c r="B16" s="6" t="s">
        <v>79</v>
      </c>
      <c r="C16" s="6" t="s">
        <v>80</v>
      </c>
      <c r="D16" s="6" t="s">
        <v>55</v>
      </c>
      <c r="E16" s="6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38.1" customHeight="1" x14ac:dyDescent="0.15">
      <c r="A17" s="7" t="s">
        <v>81</v>
      </c>
      <c r="B17" s="6" t="s">
        <v>82</v>
      </c>
      <c r="C17" s="6" t="s">
        <v>80</v>
      </c>
      <c r="D17" s="6" t="s">
        <v>80</v>
      </c>
      <c r="E17" s="6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24.95" customHeight="1" x14ac:dyDescent="0.15">
      <c r="A18" s="7" t="s">
        <v>83</v>
      </c>
      <c r="B18" s="6" t="s">
        <v>84</v>
      </c>
      <c r="C18" s="6" t="s">
        <v>80</v>
      </c>
      <c r="D18" s="6"/>
      <c r="E18" s="6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7" t="s">
        <v>85</v>
      </c>
      <c r="B19" s="6" t="s">
        <v>86</v>
      </c>
      <c r="C19" s="6" t="s">
        <v>80</v>
      </c>
      <c r="D19" s="6"/>
      <c r="E19" s="6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7" t="s">
        <v>87</v>
      </c>
      <c r="B20" s="6" t="s">
        <v>88</v>
      </c>
      <c r="C20" s="6" t="s">
        <v>80</v>
      </c>
      <c r="D20" s="6"/>
      <c r="E20" s="6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89</v>
      </c>
      <c r="B21" s="6" t="s">
        <v>90</v>
      </c>
      <c r="C21" s="6" t="s">
        <v>91</v>
      </c>
      <c r="D21" s="6" t="s">
        <v>55</v>
      </c>
      <c r="E21" s="6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92</v>
      </c>
      <c r="B22" s="6" t="s">
        <v>93</v>
      </c>
      <c r="C22" s="6" t="s">
        <v>91</v>
      </c>
      <c r="D22" s="6"/>
      <c r="E22" s="6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94</v>
      </c>
      <c r="B23" s="6" t="s">
        <v>95</v>
      </c>
      <c r="C23" s="6" t="s">
        <v>96</v>
      </c>
      <c r="D23" s="6"/>
      <c r="E23" s="6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97</v>
      </c>
      <c r="B24" s="6" t="s">
        <v>98</v>
      </c>
      <c r="C24" s="6" t="s">
        <v>55</v>
      </c>
      <c r="D24" s="6" t="s">
        <v>55</v>
      </c>
      <c r="E24" s="6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50.1" customHeight="1" x14ac:dyDescent="0.15">
      <c r="A25" s="7" t="s">
        <v>99</v>
      </c>
      <c r="B25" s="6" t="s">
        <v>100</v>
      </c>
      <c r="C25" s="6" t="s">
        <v>101</v>
      </c>
      <c r="D25" s="6"/>
      <c r="E25" s="6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102</v>
      </c>
      <c r="B26" s="6" t="s">
        <v>103</v>
      </c>
      <c r="C26" s="6" t="s">
        <v>55</v>
      </c>
      <c r="D26" s="6" t="s">
        <v>55</v>
      </c>
      <c r="E26" s="6"/>
      <c r="F26" s="10">
        <v>191317869.71000001</v>
      </c>
      <c r="G26" s="10">
        <v>139317869.71000001</v>
      </c>
      <c r="H26" s="10">
        <v>0</v>
      </c>
      <c r="I26" s="10">
        <v>52000000</v>
      </c>
      <c r="J26" s="10">
        <v>191317869.71000001</v>
      </c>
      <c r="K26" s="10">
        <v>191317869.71000001</v>
      </c>
    </row>
    <row r="27" spans="1:11" ht="38.1" customHeight="1" x14ac:dyDescent="0.15">
      <c r="A27" s="7" t="s">
        <v>104</v>
      </c>
      <c r="B27" s="6" t="s">
        <v>105</v>
      </c>
      <c r="C27" s="6" t="s">
        <v>55</v>
      </c>
      <c r="D27" s="6" t="s">
        <v>55</v>
      </c>
      <c r="E27" s="6"/>
      <c r="F27" s="10">
        <v>137126378</v>
      </c>
      <c r="G27" s="10">
        <v>94250274.370000005</v>
      </c>
      <c r="H27" s="10">
        <v>0</v>
      </c>
      <c r="I27" s="10">
        <v>42876103.630000003</v>
      </c>
      <c r="J27" s="10">
        <v>137126378</v>
      </c>
      <c r="K27" s="10">
        <v>137126378</v>
      </c>
    </row>
    <row r="28" spans="1:11" ht="38.1" customHeight="1" x14ac:dyDescent="0.15">
      <c r="A28" s="7" t="s">
        <v>106</v>
      </c>
      <c r="B28" s="6" t="s">
        <v>107</v>
      </c>
      <c r="C28" s="6" t="s">
        <v>108</v>
      </c>
      <c r="D28" s="6" t="s">
        <v>109</v>
      </c>
      <c r="E28" s="6" t="s">
        <v>110</v>
      </c>
      <c r="F28" s="10">
        <v>105108802.5</v>
      </c>
      <c r="G28" s="10">
        <v>72450274.370000005</v>
      </c>
      <c r="H28" s="10">
        <v>0</v>
      </c>
      <c r="I28" s="10">
        <v>32658528.129999999</v>
      </c>
      <c r="J28" s="10">
        <v>105108802.5</v>
      </c>
      <c r="K28" s="10">
        <v>105108802.5</v>
      </c>
    </row>
    <row r="29" spans="1:11" ht="38.1" customHeight="1" x14ac:dyDescent="0.15">
      <c r="A29" s="7" t="s">
        <v>111</v>
      </c>
      <c r="B29" s="6" t="s">
        <v>112</v>
      </c>
      <c r="C29" s="6" t="s">
        <v>108</v>
      </c>
      <c r="D29" s="6" t="s">
        <v>109</v>
      </c>
      <c r="E29" s="6" t="s">
        <v>110</v>
      </c>
      <c r="F29" s="10">
        <v>65746889.759999998</v>
      </c>
      <c r="G29" s="10">
        <v>45451366.93</v>
      </c>
      <c r="H29" s="10">
        <v>0</v>
      </c>
      <c r="I29" s="10">
        <v>20295522.829999998</v>
      </c>
      <c r="J29" s="10">
        <v>65746889.759999998</v>
      </c>
      <c r="K29" s="10">
        <v>65746889.759999998</v>
      </c>
    </row>
    <row r="30" spans="1:11" ht="24.95" customHeight="1" x14ac:dyDescent="0.15">
      <c r="A30" s="7" t="s">
        <v>113</v>
      </c>
      <c r="B30" s="6" t="s">
        <v>114</v>
      </c>
      <c r="C30" s="6" t="s">
        <v>108</v>
      </c>
      <c r="D30" s="6" t="s">
        <v>109</v>
      </c>
      <c r="E30" s="6" t="s">
        <v>110</v>
      </c>
      <c r="F30" s="10">
        <v>59210647.890000001</v>
      </c>
      <c r="G30" s="10">
        <v>40646549.969999999</v>
      </c>
      <c r="H30" s="10">
        <v>0</v>
      </c>
      <c r="I30" s="10">
        <v>18564097.920000002</v>
      </c>
      <c r="J30" s="10">
        <v>59210647.890000001</v>
      </c>
      <c r="K30" s="10">
        <v>59210647.890000001</v>
      </c>
    </row>
    <row r="31" spans="1:11" ht="24.95" customHeight="1" x14ac:dyDescent="0.15">
      <c r="A31" s="7" t="s">
        <v>115</v>
      </c>
      <c r="B31" s="6" t="s">
        <v>116</v>
      </c>
      <c r="C31" s="6" t="s">
        <v>108</v>
      </c>
      <c r="D31" s="6" t="s">
        <v>109</v>
      </c>
      <c r="E31" s="6" t="s">
        <v>110</v>
      </c>
      <c r="F31" s="10">
        <v>6536241.8700000001</v>
      </c>
      <c r="G31" s="10">
        <v>4804816.96</v>
      </c>
      <c r="H31" s="10">
        <v>0</v>
      </c>
      <c r="I31" s="10">
        <v>1731424.91</v>
      </c>
      <c r="J31" s="10">
        <v>6536241.8700000001</v>
      </c>
      <c r="K31" s="10">
        <v>6536241.8700000001</v>
      </c>
    </row>
    <row r="32" spans="1:11" ht="24.95" customHeight="1" x14ac:dyDescent="0.15">
      <c r="A32" s="7" t="s">
        <v>117</v>
      </c>
      <c r="B32" s="6" t="s">
        <v>118</v>
      </c>
      <c r="C32" s="6" t="s">
        <v>108</v>
      </c>
      <c r="D32" s="6" t="s">
        <v>109</v>
      </c>
      <c r="E32" s="6" t="s">
        <v>110</v>
      </c>
      <c r="F32" s="10">
        <v>38811912.740000002</v>
      </c>
      <c r="G32" s="10">
        <v>26598907.440000001</v>
      </c>
      <c r="H32" s="10">
        <v>0</v>
      </c>
      <c r="I32" s="10">
        <v>12213005.300000001</v>
      </c>
      <c r="J32" s="10">
        <v>38811912.740000002</v>
      </c>
      <c r="K32" s="10">
        <v>38811912.740000002</v>
      </c>
    </row>
    <row r="33" spans="1:11" ht="24.95" customHeight="1" x14ac:dyDescent="0.15">
      <c r="A33" s="7" t="s">
        <v>119</v>
      </c>
      <c r="B33" s="6" t="s">
        <v>120</v>
      </c>
      <c r="C33" s="6" t="s">
        <v>108</v>
      </c>
      <c r="D33" s="6" t="s">
        <v>109</v>
      </c>
      <c r="E33" s="6" t="s">
        <v>110</v>
      </c>
      <c r="F33" s="10">
        <v>20042434.870000001</v>
      </c>
      <c r="G33" s="10">
        <v>12959082.07</v>
      </c>
      <c r="H33" s="10">
        <v>0</v>
      </c>
      <c r="I33" s="10">
        <v>7083352.7999999998</v>
      </c>
      <c r="J33" s="10">
        <v>20042434.870000001</v>
      </c>
      <c r="K33" s="10">
        <v>20042434.870000001</v>
      </c>
    </row>
    <row r="34" spans="1:11" ht="24.95" customHeight="1" x14ac:dyDescent="0.15">
      <c r="A34" s="7" t="s">
        <v>121</v>
      </c>
      <c r="B34" s="6" t="s">
        <v>122</v>
      </c>
      <c r="C34" s="6" t="s">
        <v>108</v>
      </c>
      <c r="D34" s="6" t="s">
        <v>109</v>
      </c>
      <c r="E34" s="6" t="s">
        <v>110</v>
      </c>
      <c r="F34" s="10">
        <v>4017524.16</v>
      </c>
      <c r="G34" s="10">
        <v>2931838.87</v>
      </c>
      <c r="H34" s="10">
        <v>0</v>
      </c>
      <c r="I34" s="10">
        <v>1085685.29</v>
      </c>
      <c r="J34" s="10">
        <v>4017524.16</v>
      </c>
      <c r="K34" s="10">
        <v>4017524.16</v>
      </c>
    </row>
    <row r="35" spans="1:11" ht="24.95" customHeight="1" x14ac:dyDescent="0.15">
      <c r="A35" s="7" t="s">
        <v>123</v>
      </c>
      <c r="B35" s="6" t="s">
        <v>124</v>
      </c>
      <c r="C35" s="6" t="s">
        <v>108</v>
      </c>
      <c r="D35" s="6" t="s">
        <v>109</v>
      </c>
      <c r="E35" s="6" t="s">
        <v>110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24.95" customHeight="1" x14ac:dyDescent="0.15">
      <c r="A36" s="7" t="s">
        <v>125</v>
      </c>
      <c r="B36" s="6" t="s">
        <v>126</v>
      </c>
      <c r="C36" s="6" t="s">
        <v>108</v>
      </c>
      <c r="D36" s="6" t="s">
        <v>109</v>
      </c>
      <c r="E36" s="6" t="s">
        <v>110</v>
      </c>
      <c r="F36" s="10">
        <v>4017524.16</v>
      </c>
      <c r="G36" s="10">
        <v>2931838.87</v>
      </c>
      <c r="H36" s="10">
        <v>0</v>
      </c>
      <c r="I36" s="10">
        <v>1085685.29</v>
      </c>
      <c r="J36" s="10">
        <v>4017524.16</v>
      </c>
      <c r="K36" s="10">
        <v>4017524.16</v>
      </c>
    </row>
    <row r="37" spans="1:11" ht="24.95" customHeight="1" x14ac:dyDescent="0.15">
      <c r="A37" s="7" t="s">
        <v>127</v>
      </c>
      <c r="B37" s="6" t="s">
        <v>128</v>
      </c>
      <c r="C37" s="6" t="s">
        <v>108</v>
      </c>
      <c r="D37" s="6" t="s">
        <v>109</v>
      </c>
      <c r="E37" s="6" t="s">
        <v>110</v>
      </c>
      <c r="F37" s="10">
        <v>6984574.2800000003</v>
      </c>
      <c r="G37" s="10">
        <v>4940616.29</v>
      </c>
      <c r="H37" s="10">
        <v>0</v>
      </c>
      <c r="I37" s="10">
        <v>2043957.99</v>
      </c>
      <c r="J37" s="10">
        <v>6984574.2800000003</v>
      </c>
      <c r="K37" s="10">
        <v>6984574.2800000003</v>
      </c>
    </row>
    <row r="38" spans="1:11" ht="24.95" customHeight="1" x14ac:dyDescent="0.15">
      <c r="A38" s="7" t="s">
        <v>129</v>
      </c>
      <c r="B38" s="6" t="s">
        <v>130</v>
      </c>
      <c r="C38" s="6" t="s">
        <v>108</v>
      </c>
      <c r="D38" s="6" t="s">
        <v>109</v>
      </c>
      <c r="E38" s="6" t="s">
        <v>110</v>
      </c>
      <c r="F38" s="10">
        <v>6438660.6299999999</v>
      </c>
      <c r="G38" s="10">
        <v>4533994.54</v>
      </c>
      <c r="H38" s="10">
        <v>0</v>
      </c>
      <c r="I38" s="10">
        <v>1904666.09</v>
      </c>
      <c r="J38" s="10">
        <v>6438660.6299999999</v>
      </c>
      <c r="K38" s="10">
        <v>6438660.6299999999</v>
      </c>
    </row>
    <row r="39" spans="1:11" ht="24.95" customHeight="1" x14ac:dyDescent="0.15">
      <c r="A39" s="7" t="s">
        <v>131</v>
      </c>
      <c r="B39" s="6" t="s">
        <v>132</v>
      </c>
      <c r="C39" s="6" t="s">
        <v>108</v>
      </c>
      <c r="D39" s="6" t="s">
        <v>109</v>
      </c>
      <c r="E39" s="6" t="s">
        <v>110</v>
      </c>
      <c r="F39" s="10">
        <v>1328718.8</v>
      </c>
      <c r="G39" s="10">
        <v>1233375.67</v>
      </c>
      <c r="H39" s="10">
        <v>0</v>
      </c>
      <c r="I39" s="10">
        <v>95343.13</v>
      </c>
      <c r="J39" s="10">
        <v>1328718.8</v>
      </c>
      <c r="K39" s="10">
        <v>1328718.8</v>
      </c>
    </row>
    <row r="40" spans="1:11" ht="24.95" customHeight="1" x14ac:dyDescent="0.15">
      <c r="A40" s="7" t="s">
        <v>133</v>
      </c>
      <c r="B40" s="6" t="s">
        <v>134</v>
      </c>
      <c r="C40" s="6" t="s">
        <v>108</v>
      </c>
      <c r="D40" s="6" t="s">
        <v>135</v>
      </c>
      <c r="E40" s="6" t="s">
        <v>110</v>
      </c>
      <c r="F40" s="10">
        <v>550000</v>
      </c>
      <c r="G40" s="10">
        <v>400000</v>
      </c>
      <c r="H40" s="10">
        <v>0</v>
      </c>
      <c r="I40" s="10">
        <v>150000</v>
      </c>
      <c r="J40" s="10">
        <v>550000</v>
      </c>
      <c r="K40" s="10">
        <v>550000</v>
      </c>
    </row>
    <row r="41" spans="1:11" ht="50.1" customHeight="1" x14ac:dyDescent="0.15">
      <c r="A41" s="7" t="s">
        <v>136</v>
      </c>
      <c r="B41" s="6" t="s">
        <v>137</v>
      </c>
      <c r="C41" s="6" t="s">
        <v>138</v>
      </c>
      <c r="D41" s="6" t="s">
        <v>55</v>
      </c>
      <c r="E41" s="6"/>
      <c r="F41" s="10">
        <v>400000</v>
      </c>
      <c r="G41" s="10">
        <v>0</v>
      </c>
      <c r="H41" s="10">
        <v>0</v>
      </c>
      <c r="I41" s="10">
        <v>400000</v>
      </c>
      <c r="J41" s="10">
        <v>400000</v>
      </c>
      <c r="K41" s="10">
        <v>400000</v>
      </c>
    </row>
    <row r="42" spans="1:11" ht="63" customHeight="1" x14ac:dyDescent="0.15">
      <c r="A42" s="7" t="s">
        <v>139</v>
      </c>
      <c r="B42" s="6" t="s">
        <v>140</v>
      </c>
      <c r="C42" s="6" t="s">
        <v>138</v>
      </c>
      <c r="D42" s="6" t="s">
        <v>141</v>
      </c>
      <c r="E42" s="6" t="s">
        <v>142</v>
      </c>
      <c r="F42" s="10">
        <v>50000</v>
      </c>
      <c r="G42" s="10">
        <v>0</v>
      </c>
      <c r="H42" s="10">
        <v>0</v>
      </c>
      <c r="I42" s="10">
        <v>50000</v>
      </c>
      <c r="J42" s="10">
        <v>50000</v>
      </c>
      <c r="K42" s="10">
        <v>50000</v>
      </c>
    </row>
    <row r="43" spans="1:11" ht="24.95" customHeight="1" x14ac:dyDescent="0.15">
      <c r="A43" s="7" t="s">
        <v>143</v>
      </c>
      <c r="B43" s="6" t="s">
        <v>144</v>
      </c>
      <c r="C43" s="6" t="s">
        <v>138</v>
      </c>
      <c r="D43" s="6" t="s">
        <v>145</v>
      </c>
      <c r="E43" s="6" t="s">
        <v>146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75" customHeight="1" x14ac:dyDescent="0.15">
      <c r="A44" s="7" t="s">
        <v>147</v>
      </c>
      <c r="B44" s="6" t="s">
        <v>148</v>
      </c>
      <c r="C44" s="6" t="s">
        <v>138</v>
      </c>
      <c r="D44" s="6" t="s">
        <v>149</v>
      </c>
      <c r="E44" s="6" t="s">
        <v>150</v>
      </c>
      <c r="F44" s="10">
        <v>350000</v>
      </c>
      <c r="G44" s="10">
        <v>0</v>
      </c>
      <c r="H44" s="10">
        <v>0</v>
      </c>
      <c r="I44" s="10">
        <v>350000</v>
      </c>
      <c r="J44" s="10">
        <v>350000</v>
      </c>
      <c r="K44" s="10">
        <v>350000</v>
      </c>
    </row>
    <row r="45" spans="1:11" ht="50.1" customHeight="1" x14ac:dyDescent="0.15">
      <c r="A45" s="7" t="s">
        <v>151</v>
      </c>
      <c r="B45" s="6" t="s">
        <v>152</v>
      </c>
      <c r="C45" s="6" t="s">
        <v>138</v>
      </c>
      <c r="D45" s="6" t="s">
        <v>135</v>
      </c>
      <c r="E45" s="6" t="s">
        <v>153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7" t="s">
        <v>154</v>
      </c>
      <c r="B46" s="6" t="s">
        <v>155</v>
      </c>
      <c r="C46" s="6" t="s">
        <v>138</v>
      </c>
      <c r="D46" s="6" t="s">
        <v>156</v>
      </c>
      <c r="E46" s="6" t="s">
        <v>153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50.1" customHeight="1" x14ac:dyDescent="0.15">
      <c r="A47" s="7" t="s">
        <v>157</v>
      </c>
      <c r="B47" s="6" t="s">
        <v>158</v>
      </c>
      <c r="C47" s="6" t="s">
        <v>159</v>
      </c>
      <c r="D47" s="6" t="s">
        <v>55</v>
      </c>
      <c r="E47" s="6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63" customHeight="1" x14ac:dyDescent="0.15">
      <c r="A48" s="7" t="s">
        <v>139</v>
      </c>
      <c r="B48" s="6" t="s">
        <v>160</v>
      </c>
      <c r="C48" s="6" t="s">
        <v>159</v>
      </c>
      <c r="D48" s="6" t="s">
        <v>141</v>
      </c>
      <c r="E48" s="6" t="s">
        <v>142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24.95" customHeight="1" x14ac:dyDescent="0.15">
      <c r="A49" s="7" t="s">
        <v>143</v>
      </c>
      <c r="B49" s="6" t="s">
        <v>161</v>
      </c>
      <c r="C49" s="6" t="s">
        <v>159</v>
      </c>
      <c r="D49" s="6" t="s">
        <v>145</v>
      </c>
      <c r="E49" s="6" t="s">
        <v>146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75" customHeight="1" x14ac:dyDescent="0.15">
      <c r="A50" s="7" t="s">
        <v>147</v>
      </c>
      <c r="B50" s="6" t="s">
        <v>162</v>
      </c>
      <c r="C50" s="6" t="s">
        <v>159</v>
      </c>
      <c r="D50" s="6" t="s">
        <v>149</v>
      </c>
      <c r="E50" s="6" t="s">
        <v>150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7" t="s">
        <v>151</v>
      </c>
      <c r="B51" s="6" t="s">
        <v>163</v>
      </c>
      <c r="C51" s="6" t="s">
        <v>159</v>
      </c>
      <c r="D51" s="6" t="s">
        <v>135</v>
      </c>
      <c r="E51" s="6" t="s">
        <v>153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31617575.5</v>
      </c>
      <c r="G52" s="10">
        <v>21800000</v>
      </c>
      <c r="H52" s="10">
        <v>0</v>
      </c>
      <c r="I52" s="10">
        <v>9817575.5</v>
      </c>
      <c r="J52" s="10">
        <v>31617575.5</v>
      </c>
      <c r="K52" s="10">
        <v>31617575.5</v>
      </c>
    </row>
    <row r="53" spans="1:11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31617575.5</v>
      </c>
      <c r="G53" s="10">
        <v>21800000</v>
      </c>
      <c r="H53" s="10">
        <v>0</v>
      </c>
      <c r="I53" s="10">
        <v>9817575.5</v>
      </c>
      <c r="J53" s="10">
        <v>31617575.5</v>
      </c>
      <c r="K53" s="10">
        <v>31617575.5</v>
      </c>
    </row>
    <row r="54" spans="1:11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  <row r="55" spans="1:11" ht="24.95" customHeight="1" x14ac:dyDescent="0.15">
      <c r="A55" s="7" t="s">
        <v>173</v>
      </c>
      <c r="B55" s="6" t="s">
        <v>174</v>
      </c>
      <c r="C55" s="6" t="s">
        <v>175</v>
      </c>
      <c r="D55" s="6" t="s">
        <v>55</v>
      </c>
      <c r="E55" s="6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</row>
    <row r="56" spans="1:11" ht="63" customHeight="1" x14ac:dyDescent="0.15">
      <c r="A56" s="7" t="s">
        <v>176</v>
      </c>
      <c r="B56" s="6" t="s">
        <v>177</v>
      </c>
      <c r="C56" s="6" t="s">
        <v>178</v>
      </c>
      <c r="D56" s="6" t="s">
        <v>179</v>
      </c>
      <c r="E56" s="6" t="s">
        <v>153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1:11" ht="63" customHeight="1" x14ac:dyDescent="0.15">
      <c r="A57" s="7" t="s">
        <v>180</v>
      </c>
      <c r="B57" s="6" t="s">
        <v>181</v>
      </c>
      <c r="C57" s="6" t="s">
        <v>182</v>
      </c>
      <c r="D57" s="6" t="s">
        <v>179</v>
      </c>
      <c r="E57" s="6" t="s">
        <v>153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1:11" ht="50.1" customHeight="1" x14ac:dyDescent="0.15">
      <c r="A58" s="7" t="s">
        <v>183</v>
      </c>
      <c r="B58" s="6" t="s">
        <v>184</v>
      </c>
      <c r="C58" s="6" t="s">
        <v>185</v>
      </c>
      <c r="D58" s="6" t="s">
        <v>186</v>
      </c>
      <c r="E58" s="6" t="s">
        <v>187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1:11" ht="99.95" customHeight="1" x14ac:dyDescent="0.15">
      <c r="A59" s="7" t="s">
        <v>188</v>
      </c>
      <c r="B59" s="6" t="s">
        <v>189</v>
      </c>
      <c r="C59" s="6" t="s">
        <v>190</v>
      </c>
      <c r="D59" s="6" t="s">
        <v>191</v>
      </c>
      <c r="E59" s="6" t="s">
        <v>192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7" t="s">
        <v>193</v>
      </c>
      <c r="B60" s="6" t="s">
        <v>194</v>
      </c>
      <c r="C60" s="6" t="s">
        <v>195</v>
      </c>
      <c r="D60" s="6" t="s">
        <v>196</v>
      </c>
      <c r="E60" s="6" t="s">
        <v>153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ht="24.95" customHeight="1" x14ac:dyDescent="0.15">
      <c r="A61" s="7" t="s">
        <v>197</v>
      </c>
      <c r="B61" s="6" t="s">
        <v>198</v>
      </c>
      <c r="C61" s="6" t="s">
        <v>199</v>
      </c>
      <c r="D61" s="6" t="s">
        <v>55</v>
      </c>
      <c r="E61" s="6"/>
      <c r="F61" s="10">
        <v>3456187</v>
      </c>
      <c r="G61" s="10">
        <v>3022187</v>
      </c>
      <c r="H61" s="10">
        <v>0</v>
      </c>
      <c r="I61" s="10">
        <v>434000</v>
      </c>
      <c r="J61" s="10">
        <v>3456187</v>
      </c>
      <c r="K61" s="10">
        <v>3456187</v>
      </c>
    </row>
    <row r="62" spans="1:11" ht="38.1" customHeight="1" x14ac:dyDescent="0.15">
      <c r="A62" s="7" t="s">
        <v>200</v>
      </c>
      <c r="B62" s="6" t="s">
        <v>201</v>
      </c>
      <c r="C62" s="6" t="s">
        <v>202</v>
      </c>
      <c r="D62" s="6" t="s">
        <v>203</v>
      </c>
      <c r="E62" s="6" t="s">
        <v>204</v>
      </c>
      <c r="F62" s="10">
        <v>3202187</v>
      </c>
      <c r="G62" s="10">
        <v>2922187</v>
      </c>
      <c r="H62" s="10">
        <v>0</v>
      </c>
      <c r="I62" s="10">
        <v>280000</v>
      </c>
      <c r="J62" s="10">
        <v>3202187</v>
      </c>
      <c r="K62" s="10">
        <v>3202187</v>
      </c>
    </row>
    <row r="63" spans="1:11" ht="75" customHeight="1" x14ac:dyDescent="0.15">
      <c r="A63" s="7" t="s">
        <v>205</v>
      </c>
      <c r="B63" s="6" t="s">
        <v>206</v>
      </c>
      <c r="C63" s="6" t="s">
        <v>207</v>
      </c>
      <c r="D63" s="6" t="s">
        <v>203</v>
      </c>
      <c r="E63" s="6" t="s">
        <v>204</v>
      </c>
      <c r="F63" s="10">
        <v>154000</v>
      </c>
      <c r="G63" s="10">
        <v>100000</v>
      </c>
      <c r="H63" s="10">
        <v>0</v>
      </c>
      <c r="I63" s="10">
        <v>54000</v>
      </c>
      <c r="J63" s="10">
        <v>154000</v>
      </c>
      <c r="K63" s="10">
        <v>154000</v>
      </c>
    </row>
    <row r="64" spans="1:11" ht="50.1" customHeight="1" x14ac:dyDescent="0.15">
      <c r="A64" s="7" t="s">
        <v>208</v>
      </c>
      <c r="B64" s="6" t="s">
        <v>209</v>
      </c>
      <c r="C64" s="6" t="s">
        <v>210</v>
      </c>
      <c r="D64" s="6" t="s">
        <v>55</v>
      </c>
      <c r="E64" s="6"/>
      <c r="F64" s="10">
        <v>100000</v>
      </c>
      <c r="G64" s="10">
        <v>0</v>
      </c>
      <c r="H64" s="10">
        <v>0</v>
      </c>
      <c r="I64" s="10">
        <v>100000</v>
      </c>
      <c r="J64" s="10">
        <v>100000</v>
      </c>
      <c r="K64" s="10">
        <v>100000</v>
      </c>
    </row>
    <row r="65" spans="1:11" ht="24.95" customHeight="1" x14ac:dyDescent="0.15">
      <c r="A65" s="7" t="s">
        <v>211</v>
      </c>
      <c r="B65" s="6" t="s">
        <v>212</v>
      </c>
      <c r="C65" s="6" t="s">
        <v>210</v>
      </c>
      <c r="D65" s="6" t="s">
        <v>213</v>
      </c>
      <c r="E65" s="6" t="s">
        <v>204</v>
      </c>
      <c r="F65" s="10">
        <v>100000</v>
      </c>
      <c r="G65" s="10">
        <v>0</v>
      </c>
      <c r="H65" s="10">
        <v>0</v>
      </c>
      <c r="I65" s="10">
        <v>100000</v>
      </c>
      <c r="J65" s="10">
        <v>100000</v>
      </c>
      <c r="K65" s="10">
        <v>100000</v>
      </c>
    </row>
    <row r="66" spans="1:11" ht="24.95" customHeight="1" x14ac:dyDescent="0.15">
      <c r="A66" s="7" t="s">
        <v>214</v>
      </c>
      <c r="B66" s="6" t="s">
        <v>215</v>
      </c>
      <c r="C66" s="6" t="s">
        <v>210</v>
      </c>
      <c r="D66" s="6" t="s">
        <v>216</v>
      </c>
      <c r="E66" s="6" t="s">
        <v>192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217</v>
      </c>
      <c r="B67" s="6" t="s">
        <v>218</v>
      </c>
      <c r="C67" s="6" t="s">
        <v>55</v>
      </c>
      <c r="D67" s="6"/>
      <c r="E67" s="6"/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1:11" ht="38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ht="50.1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ht="50.1" customHeight="1" x14ac:dyDescent="0.15">
      <c r="A71" s="7" t="s">
        <v>232</v>
      </c>
      <c r="B71" s="6" t="s">
        <v>233</v>
      </c>
      <c r="C71" s="6" t="s">
        <v>234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7" t="s">
        <v>235</v>
      </c>
      <c r="B72" s="6" t="s">
        <v>236</v>
      </c>
      <c r="C72" s="6" t="s">
        <v>237</v>
      </c>
      <c r="D72" s="6" t="s">
        <v>238</v>
      </c>
      <c r="E72" s="6" t="s">
        <v>239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1:11" ht="63" customHeight="1" x14ac:dyDescent="0.15">
      <c r="A73" s="7" t="s">
        <v>240</v>
      </c>
      <c r="B73" s="6" t="s">
        <v>241</v>
      </c>
      <c r="C73" s="6" t="s">
        <v>237</v>
      </c>
      <c r="D73" s="6" t="s">
        <v>238</v>
      </c>
      <c r="E73" s="6" t="s">
        <v>239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ht="50.1" customHeight="1" x14ac:dyDescent="0.15">
      <c r="A74" s="7" t="s">
        <v>242</v>
      </c>
      <c r="B74" s="6" t="s">
        <v>243</v>
      </c>
      <c r="C74" s="6" t="s">
        <v>237</v>
      </c>
      <c r="D74" s="6" t="s">
        <v>244</v>
      </c>
      <c r="E74" s="6" t="s">
        <v>192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</row>
    <row r="75" spans="1:11" ht="75" customHeight="1" x14ac:dyDescent="0.15">
      <c r="A75" s="7" t="s">
        <v>245</v>
      </c>
      <c r="B75" s="6" t="s">
        <v>246</v>
      </c>
      <c r="C75" s="6" t="s">
        <v>247</v>
      </c>
      <c r="D75" s="6" t="s">
        <v>55</v>
      </c>
      <c r="E75" s="6"/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ht="63" customHeight="1" x14ac:dyDescent="0.15">
      <c r="A76" s="7" t="s">
        <v>240</v>
      </c>
      <c r="B76" s="6" t="s">
        <v>248</v>
      </c>
      <c r="C76" s="6" t="s">
        <v>247</v>
      </c>
      <c r="D76" s="6" t="s">
        <v>238</v>
      </c>
      <c r="E76" s="6" t="s">
        <v>239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ht="50.1" customHeight="1" x14ac:dyDescent="0.15">
      <c r="A77" s="7" t="s">
        <v>242</v>
      </c>
      <c r="B77" s="6" t="s">
        <v>249</v>
      </c>
      <c r="C77" s="6" t="s">
        <v>247</v>
      </c>
      <c r="D77" s="6" t="s">
        <v>244</v>
      </c>
      <c r="E77" s="6" t="s">
        <v>192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</row>
    <row r="78" spans="1:11" ht="50.1" customHeight="1" x14ac:dyDescent="0.15">
      <c r="A78" s="7" t="s">
        <v>250</v>
      </c>
      <c r="B78" s="6" t="s">
        <v>251</v>
      </c>
      <c r="C78" s="6" t="s">
        <v>96</v>
      </c>
      <c r="D78" s="6" t="s">
        <v>96</v>
      </c>
      <c r="E78" s="6"/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</row>
    <row r="79" spans="1:11" ht="75" customHeight="1" x14ac:dyDescent="0.15">
      <c r="A79" s="7" t="s">
        <v>252</v>
      </c>
      <c r="B79" s="6" t="s">
        <v>253</v>
      </c>
      <c r="C79" s="6" t="s">
        <v>254</v>
      </c>
      <c r="D79" s="6" t="s">
        <v>255</v>
      </c>
      <c r="E79" s="6" t="s">
        <v>204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</row>
    <row r="80" spans="1:11" ht="24.95" customHeight="1" x14ac:dyDescent="0.15">
      <c r="A80" s="7" t="s">
        <v>256</v>
      </c>
      <c r="B80" s="6" t="s">
        <v>257</v>
      </c>
      <c r="C80" s="6" t="s">
        <v>96</v>
      </c>
      <c r="D80" s="6"/>
      <c r="E80" s="6"/>
      <c r="F80" s="10">
        <v>50735304.710000001</v>
      </c>
      <c r="G80" s="10">
        <v>42045408.340000004</v>
      </c>
      <c r="H80" s="10">
        <v>0</v>
      </c>
      <c r="I80" s="10">
        <v>8689896.3699999992</v>
      </c>
      <c r="J80" s="10">
        <v>50735304.710000001</v>
      </c>
      <c r="K80" s="10">
        <v>50735304.710000001</v>
      </c>
    </row>
    <row r="81" spans="1:11" ht="50.1" customHeight="1" x14ac:dyDescent="0.15">
      <c r="A81" s="7" t="s">
        <v>258</v>
      </c>
      <c r="B81" s="6" t="s">
        <v>259</v>
      </c>
      <c r="C81" s="6" t="s">
        <v>222</v>
      </c>
      <c r="D81" s="6" t="s">
        <v>149</v>
      </c>
      <c r="E81" s="6" t="s">
        <v>150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</row>
    <row r="82" spans="1:11" ht="50.1" customHeight="1" x14ac:dyDescent="0.15">
      <c r="A82" s="7" t="s">
        <v>260</v>
      </c>
      <c r="B82" s="6" t="s">
        <v>261</v>
      </c>
      <c r="C82" s="6" t="s">
        <v>262</v>
      </c>
      <c r="D82" s="6"/>
      <c r="E82" s="6"/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</row>
    <row r="83" spans="1:11" ht="50.1" customHeight="1" x14ac:dyDescent="0.15">
      <c r="A83" s="7" t="s">
        <v>260</v>
      </c>
      <c r="B83" s="6" t="s">
        <v>263</v>
      </c>
      <c r="C83" s="6" t="s">
        <v>262</v>
      </c>
      <c r="D83" s="6" t="s">
        <v>264</v>
      </c>
      <c r="E83" s="6" t="s">
        <v>265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</row>
    <row r="84" spans="1:11" ht="24.95" customHeight="1" x14ac:dyDescent="0.15">
      <c r="A84" s="7" t="s">
        <v>266</v>
      </c>
      <c r="B84" s="6" t="s">
        <v>267</v>
      </c>
      <c r="C84" s="6" t="s">
        <v>262</v>
      </c>
      <c r="D84" s="6" t="s">
        <v>268</v>
      </c>
      <c r="E84" s="6" t="s">
        <v>269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</row>
    <row r="85" spans="1:11" ht="24.95" customHeight="1" x14ac:dyDescent="0.15">
      <c r="A85" s="7" t="s">
        <v>270</v>
      </c>
      <c r="B85" s="6" t="s">
        <v>271</v>
      </c>
      <c r="C85" s="6" t="s">
        <v>262</v>
      </c>
      <c r="D85" s="6" t="s">
        <v>272</v>
      </c>
      <c r="E85" s="6" t="s">
        <v>273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</row>
    <row r="86" spans="1:11" ht="24.95" customHeight="1" x14ac:dyDescent="0.15">
      <c r="A86" s="7" t="s">
        <v>274</v>
      </c>
      <c r="B86" s="6" t="s">
        <v>275</v>
      </c>
      <c r="C86" s="6" t="s">
        <v>276</v>
      </c>
      <c r="D86" s="6"/>
      <c r="E86" s="6"/>
      <c r="F86" s="10">
        <v>38877609.659999996</v>
      </c>
      <c r="G86" s="10">
        <v>33141408.34</v>
      </c>
      <c r="H86" s="10">
        <v>0</v>
      </c>
      <c r="I86" s="10">
        <v>5736201.3200000003</v>
      </c>
      <c r="J86" s="10">
        <v>38877609.659999996</v>
      </c>
      <c r="K86" s="10">
        <v>38877609.659999996</v>
      </c>
    </row>
    <row r="87" spans="1:11" ht="38.1" customHeight="1" x14ac:dyDescent="0.15">
      <c r="A87" s="7" t="s">
        <v>277</v>
      </c>
      <c r="B87" s="6" t="s">
        <v>278</v>
      </c>
      <c r="C87" s="6" t="s">
        <v>276</v>
      </c>
      <c r="D87" s="6"/>
      <c r="E87" s="6"/>
      <c r="F87" s="10">
        <v>19986815.989999998</v>
      </c>
      <c r="G87" s="10">
        <v>16014850.34</v>
      </c>
      <c r="H87" s="10">
        <v>0</v>
      </c>
      <c r="I87" s="10">
        <v>3971965.65</v>
      </c>
      <c r="J87" s="10">
        <v>19986815.989999998</v>
      </c>
      <c r="K87" s="10">
        <v>19986815.989999998</v>
      </c>
    </row>
    <row r="88" spans="1:11" ht="38.1" customHeight="1" x14ac:dyDescent="0.15">
      <c r="A88" s="7" t="s">
        <v>279</v>
      </c>
      <c r="B88" s="6" t="s">
        <v>280</v>
      </c>
      <c r="C88" s="6" t="s">
        <v>276</v>
      </c>
      <c r="D88" s="6" t="s">
        <v>281</v>
      </c>
      <c r="E88" s="6" t="s">
        <v>282</v>
      </c>
      <c r="F88" s="10">
        <v>628280</v>
      </c>
      <c r="G88" s="10">
        <v>431400</v>
      </c>
      <c r="H88" s="10">
        <v>0</v>
      </c>
      <c r="I88" s="10">
        <v>196880</v>
      </c>
      <c r="J88" s="10">
        <v>628280</v>
      </c>
      <c r="K88" s="10">
        <v>628280</v>
      </c>
    </row>
    <row r="89" spans="1:11" ht="24.95" customHeight="1" x14ac:dyDescent="0.15">
      <c r="A89" s="7" t="s">
        <v>143</v>
      </c>
      <c r="B89" s="6" t="s">
        <v>283</v>
      </c>
      <c r="C89" s="6" t="s">
        <v>276</v>
      </c>
      <c r="D89" s="6" t="s">
        <v>145</v>
      </c>
      <c r="E89" s="6" t="s">
        <v>146</v>
      </c>
      <c r="F89" s="10">
        <v>200000</v>
      </c>
      <c r="G89" s="10">
        <v>200000</v>
      </c>
      <c r="H89" s="10">
        <v>0</v>
      </c>
      <c r="I89" s="10">
        <v>0</v>
      </c>
      <c r="J89" s="10">
        <v>200000</v>
      </c>
      <c r="K89" s="10">
        <v>200000</v>
      </c>
    </row>
    <row r="90" spans="1:11" ht="50.1" customHeight="1" x14ac:dyDescent="0.15">
      <c r="A90" s="7" t="s">
        <v>284</v>
      </c>
      <c r="B90" s="6" t="s">
        <v>285</v>
      </c>
      <c r="C90" s="6" t="s">
        <v>276</v>
      </c>
      <c r="D90" s="6" t="s">
        <v>286</v>
      </c>
      <c r="E90" s="6" t="s">
        <v>287</v>
      </c>
      <c r="F90" s="10">
        <v>1592315.42</v>
      </c>
      <c r="G90" s="10">
        <v>1316412.21</v>
      </c>
      <c r="H90" s="10">
        <v>0</v>
      </c>
      <c r="I90" s="10">
        <v>275903.21000000002</v>
      </c>
      <c r="J90" s="10">
        <v>1592315.42</v>
      </c>
      <c r="K90" s="10">
        <v>1592315.42</v>
      </c>
    </row>
    <row r="91" spans="1:11" ht="24.95" customHeight="1" x14ac:dyDescent="0.15">
      <c r="A91" s="7" t="s">
        <v>288</v>
      </c>
      <c r="B91" s="6" t="s">
        <v>289</v>
      </c>
      <c r="C91" s="6" t="s">
        <v>276</v>
      </c>
      <c r="D91" s="6" t="s">
        <v>290</v>
      </c>
      <c r="E91" s="6" t="s">
        <v>291</v>
      </c>
      <c r="F91" s="10">
        <v>96304.95</v>
      </c>
      <c r="G91" s="10">
        <v>0</v>
      </c>
      <c r="H91" s="10">
        <v>0</v>
      </c>
      <c r="I91" s="10">
        <v>96304.95</v>
      </c>
      <c r="J91" s="10">
        <v>96304.95</v>
      </c>
      <c r="K91" s="10">
        <v>96304.95</v>
      </c>
    </row>
    <row r="92" spans="1:11" ht="75" customHeight="1" x14ac:dyDescent="0.15">
      <c r="A92" s="7" t="s">
        <v>292</v>
      </c>
      <c r="B92" s="6" t="s">
        <v>293</v>
      </c>
      <c r="C92" s="6" t="s">
        <v>276</v>
      </c>
      <c r="D92" s="6" t="s">
        <v>294</v>
      </c>
      <c r="E92" s="6" t="s">
        <v>295</v>
      </c>
      <c r="F92" s="10">
        <v>3500000</v>
      </c>
      <c r="G92" s="10">
        <v>2600000</v>
      </c>
      <c r="H92" s="10">
        <v>0</v>
      </c>
      <c r="I92" s="10">
        <v>900000</v>
      </c>
      <c r="J92" s="10">
        <v>3500000</v>
      </c>
      <c r="K92" s="10">
        <v>3500000</v>
      </c>
    </row>
    <row r="93" spans="1:11" ht="75" customHeight="1" x14ac:dyDescent="0.15">
      <c r="A93" s="7" t="s">
        <v>147</v>
      </c>
      <c r="B93" s="6" t="s">
        <v>296</v>
      </c>
      <c r="C93" s="6" t="s">
        <v>276</v>
      </c>
      <c r="D93" s="6" t="s">
        <v>149</v>
      </c>
      <c r="E93" s="6" t="s">
        <v>150</v>
      </c>
      <c r="F93" s="10">
        <v>8177573.9199999999</v>
      </c>
      <c r="G93" s="10">
        <v>5674696.4299999997</v>
      </c>
      <c r="H93" s="10">
        <v>0</v>
      </c>
      <c r="I93" s="10">
        <v>2502877.4900000002</v>
      </c>
      <c r="J93" s="10">
        <v>8177573.9199999999</v>
      </c>
      <c r="K93" s="10">
        <v>8177573.9199999999</v>
      </c>
    </row>
    <row r="94" spans="1:11" ht="24.95" customHeight="1" x14ac:dyDescent="0.15">
      <c r="A94" s="7" t="s">
        <v>297</v>
      </c>
      <c r="B94" s="6" t="s">
        <v>298</v>
      </c>
      <c r="C94" s="6" t="s">
        <v>276</v>
      </c>
      <c r="D94" s="6" t="s">
        <v>299</v>
      </c>
      <c r="E94" s="6" t="s">
        <v>300</v>
      </c>
      <c r="F94" s="10">
        <v>40000</v>
      </c>
      <c r="G94" s="10">
        <v>40000</v>
      </c>
      <c r="H94" s="10">
        <v>0</v>
      </c>
      <c r="I94" s="10">
        <v>0</v>
      </c>
      <c r="J94" s="10">
        <v>40000</v>
      </c>
      <c r="K94" s="10">
        <v>40000</v>
      </c>
    </row>
    <row r="95" spans="1:11" ht="75" customHeight="1" x14ac:dyDescent="0.15">
      <c r="A95" s="7" t="s">
        <v>301</v>
      </c>
      <c r="B95" s="6" t="s">
        <v>302</v>
      </c>
      <c r="C95" s="6" t="s">
        <v>276</v>
      </c>
      <c r="D95" s="6" t="s">
        <v>303</v>
      </c>
      <c r="E95" s="6" t="s">
        <v>265</v>
      </c>
      <c r="F95" s="10">
        <v>5752341.7000000002</v>
      </c>
      <c r="G95" s="10">
        <v>5752341.7000000002</v>
      </c>
      <c r="H95" s="10">
        <v>0</v>
      </c>
      <c r="I95" s="10">
        <v>0</v>
      </c>
      <c r="J95" s="10">
        <v>5752341.7000000002</v>
      </c>
      <c r="K95" s="10">
        <v>5752341.7000000002</v>
      </c>
    </row>
    <row r="96" spans="1:11" ht="38.1" customHeight="1" x14ac:dyDescent="0.15">
      <c r="A96" s="7" t="s">
        <v>304</v>
      </c>
      <c r="B96" s="6" t="s">
        <v>305</v>
      </c>
      <c r="C96" s="6" t="s">
        <v>276</v>
      </c>
      <c r="D96" s="6"/>
      <c r="E96" s="6"/>
      <c r="F96" s="10">
        <v>18890793.670000002</v>
      </c>
      <c r="G96" s="10">
        <v>17126558</v>
      </c>
      <c r="H96" s="10">
        <v>0</v>
      </c>
      <c r="I96" s="10">
        <v>1764235.67</v>
      </c>
      <c r="J96" s="10">
        <v>18890793.670000002</v>
      </c>
      <c r="K96" s="10">
        <v>18890793.670000002</v>
      </c>
    </row>
    <row r="97" spans="1:11" ht="38.1" customHeight="1" x14ac:dyDescent="0.15">
      <c r="A97" s="7" t="s">
        <v>306</v>
      </c>
      <c r="B97" s="6" t="s">
        <v>307</v>
      </c>
      <c r="C97" s="6" t="s">
        <v>276</v>
      </c>
      <c r="D97" s="6" t="s">
        <v>308</v>
      </c>
      <c r="E97" s="6" t="s">
        <v>309</v>
      </c>
      <c r="F97" s="10">
        <v>13855973.67</v>
      </c>
      <c r="G97" s="10">
        <v>12775008</v>
      </c>
      <c r="H97" s="10">
        <v>0</v>
      </c>
      <c r="I97" s="10">
        <v>1080965.67</v>
      </c>
      <c r="J97" s="10">
        <v>13855973.67</v>
      </c>
      <c r="K97" s="10">
        <v>13855973.67</v>
      </c>
    </row>
    <row r="98" spans="1:11" ht="24.95" customHeight="1" x14ac:dyDescent="0.15">
      <c r="A98" s="7" t="s">
        <v>310</v>
      </c>
      <c r="B98" s="6" t="s">
        <v>311</v>
      </c>
      <c r="C98" s="6" t="s">
        <v>276</v>
      </c>
      <c r="D98" s="6" t="s">
        <v>178</v>
      </c>
      <c r="E98" s="6" t="s">
        <v>312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ht="24.95" customHeight="1" x14ac:dyDescent="0.15">
      <c r="A99" s="7" t="s">
        <v>313</v>
      </c>
      <c r="B99" s="6" t="s">
        <v>314</v>
      </c>
      <c r="C99" s="6" t="s">
        <v>276</v>
      </c>
      <c r="D99" s="6" t="s">
        <v>315</v>
      </c>
      <c r="E99" s="6" t="s">
        <v>316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</row>
    <row r="100" spans="1:11" ht="50.1" customHeight="1" x14ac:dyDescent="0.15">
      <c r="A100" s="7" t="s">
        <v>317</v>
      </c>
      <c r="B100" s="6" t="s">
        <v>318</v>
      </c>
      <c r="C100" s="6" t="s">
        <v>276</v>
      </c>
      <c r="D100" s="6" t="s">
        <v>319</v>
      </c>
      <c r="E100" s="6" t="s">
        <v>320</v>
      </c>
      <c r="F100" s="10">
        <v>50000</v>
      </c>
      <c r="G100" s="10">
        <v>0</v>
      </c>
      <c r="H100" s="10">
        <v>0</v>
      </c>
      <c r="I100" s="10">
        <v>50000</v>
      </c>
      <c r="J100" s="10">
        <v>50000</v>
      </c>
      <c r="K100" s="10">
        <v>50000</v>
      </c>
    </row>
    <row r="101" spans="1:11" ht="24.95" customHeight="1" x14ac:dyDescent="0.15">
      <c r="A101" s="7" t="s">
        <v>321</v>
      </c>
      <c r="B101" s="6" t="s">
        <v>322</v>
      </c>
      <c r="C101" s="6" t="s">
        <v>276</v>
      </c>
      <c r="D101" s="6" t="s">
        <v>323</v>
      </c>
      <c r="E101" s="6" t="s">
        <v>324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</row>
    <row r="102" spans="1:11" ht="24.95" customHeight="1" x14ac:dyDescent="0.15">
      <c r="A102" s="7" t="s">
        <v>325</v>
      </c>
      <c r="B102" s="6" t="s">
        <v>326</v>
      </c>
      <c r="C102" s="6" t="s">
        <v>276</v>
      </c>
      <c r="D102" s="6" t="s">
        <v>327</v>
      </c>
      <c r="E102" s="6" t="s">
        <v>328</v>
      </c>
      <c r="F102" s="10">
        <v>442000</v>
      </c>
      <c r="G102" s="10">
        <v>342000</v>
      </c>
      <c r="H102" s="10">
        <v>0</v>
      </c>
      <c r="I102" s="10">
        <v>100000</v>
      </c>
      <c r="J102" s="10">
        <v>442000</v>
      </c>
      <c r="K102" s="10">
        <v>442000</v>
      </c>
    </row>
    <row r="103" spans="1:11" ht="24.95" customHeight="1" x14ac:dyDescent="0.15">
      <c r="A103" s="7" t="s">
        <v>329</v>
      </c>
      <c r="B103" s="6" t="s">
        <v>330</v>
      </c>
      <c r="C103" s="6" t="s">
        <v>276</v>
      </c>
      <c r="D103" s="6" t="s">
        <v>272</v>
      </c>
      <c r="E103" s="6" t="s">
        <v>273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</row>
    <row r="104" spans="1:11" ht="50.1" customHeight="1" x14ac:dyDescent="0.15">
      <c r="A104" s="7" t="s">
        <v>331</v>
      </c>
      <c r="B104" s="6" t="s">
        <v>332</v>
      </c>
      <c r="C104" s="6" t="s">
        <v>276</v>
      </c>
      <c r="D104" s="6" t="s">
        <v>333</v>
      </c>
      <c r="E104" s="6" t="s">
        <v>334</v>
      </c>
      <c r="F104" s="10">
        <v>4542820</v>
      </c>
      <c r="G104" s="10">
        <v>4009550</v>
      </c>
      <c r="H104" s="10">
        <v>0</v>
      </c>
      <c r="I104" s="10">
        <v>533270</v>
      </c>
      <c r="J104" s="10">
        <v>4542820</v>
      </c>
      <c r="K104" s="10">
        <v>4542820</v>
      </c>
    </row>
    <row r="105" spans="1:11" ht="50.1" customHeight="1" x14ac:dyDescent="0.15">
      <c r="A105" s="7" t="s">
        <v>335</v>
      </c>
      <c r="B105" s="6" t="s">
        <v>336</v>
      </c>
      <c r="C105" s="6" t="s">
        <v>276</v>
      </c>
      <c r="D105" s="6" t="s">
        <v>268</v>
      </c>
      <c r="E105" s="6" t="s">
        <v>269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</row>
    <row r="106" spans="1:11" ht="75" customHeight="1" x14ac:dyDescent="0.15">
      <c r="A106" s="7" t="s">
        <v>337</v>
      </c>
      <c r="B106" s="6" t="s">
        <v>338</v>
      </c>
      <c r="C106" s="6" t="s">
        <v>276</v>
      </c>
      <c r="D106" s="6" t="s">
        <v>339</v>
      </c>
      <c r="E106" s="6" t="s">
        <v>150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</row>
    <row r="107" spans="1:11" ht="87.95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</row>
    <row r="108" spans="1:11" ht="24.95" customHeight="1" x14ac:dyDescent="0.15">
      <c r="A108" s="7" t="s">
        <v>343</v>
      </c>
      <c r="B108" s="6" t="s">
        <v>344</v>
      </c>
      <c r="C108" s="6" t="s">
        <v>345</v>
      </c>
      <c r="D108" s="6" t="s">
        <v>286</v>
      </c>
      <c r="E108" s="6" t="s">
        <v>287</v>
      </c>
      <c r="F108" s="10">
        <v>11857695.050000001</v>
      </c>
      <c r="G108" s="10">
        <v>8904000</v>
      </c>
      <c r="H108" s="10">
        <v>0</v>
      </c>
      <c r="I108" s="10">
        <v>2953695.05</v>
      </c>
      <c r="J108" s="10">
        <v>11857695.050000001</v>
      </c>
      <c r="K108" s="10">
        <v>11857695.050000001</v>
      </c>
    </row>
    <row r="109" spans="1:11" ht="50.1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</row>
    <row r="110" spans="1:11" ht="63" customHeight="1" x14ac:dyDescent="0.15">
      <c r="A110" s="7" t="s">
        <v>349</v>
      </c>
      <c r="B110" s="6" t="s">
        <v>350</v>
      </c>
      <c r="C110" s="6" t="s">
        <v>351</v>
      </c>
      <c r="D110" s="6"/>
      <c r="E110" s="6"/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</row>
    <row r="111" spans="1:11" ht="50.1" customHeight="1" x14ac:dyDescent="0.15">
      <c r="A111" s="7" t="s">
        <v>352</v>
      </c>
      <c r="B111" s="6" t="s">
        <v>353</v>
      </c>
      <c r="C111" s="6" t="s">
        <v>354</v>
      </c>
      <c r="D111" s="6"/>
      <c r="E111" s="6"/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</row>
    <row r="112" spans="1:11" ht="24.95" customHeight="1" x14ac:dyDescent="0.15">
      <c r="A112" s="7" t="s">
        <v>355</v>
      </c>
      <c r="B112" s="6" t="s">
        <v>356</v>
      </c>
      <c r="C112" s="6" t="s">
        <v>357</v>
      </c>
      <c r="D112" s="6"/>
      <c r="E112" s="6"/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</row>
    <row r="113" spans="1:11" ht="38.1" customHeight="1" x14ac:dyDescent="0.15">
      <c r="A113" s="7" t="s">
        <v>358</v>
      </c>
      <c r="B113" s="6" t="s">
        <v>359</v>
      </c>
      <c r="C113" s="6"/>
      <c r="D113" s="6"/>
      <c r="E113" s="6"/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</row>
    <row r="114" spans="1:11" ht="24.95" customHeight="1" x14ac:dyDescent="0.15">
      <c r="A114" s="7" t="s">
        <v>360</v>
      </c>
      <c r="B114" s="6" t="s">
        <v>361</v>
      </c>
      <c r="C114" s="6"/>
      <c r="D114" s="6"/>
      <c r="E114" s="6"/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</row>
    <row r="115" spans="1:11" ht="24.95" customHeight="1" x14ac:dyDescent="0.15">
      <c r="A115" s="7" t="s">
        <v>362</v>
      </c>
      <c r="B115" s="6" t="s">
        <v>363</v>
      </c>
      <c r="C115" s="6"/>
      <c r="D115" s="6"/>
      <c r="E115" s="6"/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</row>
    <row r="116" spans="1:11" ht="24.95" customHeight="1" x14ac:dyDescent="0.15">
      <c r="A116" s="7" t="s">
        <v>364</v>
      </c>
      <c r="B116" s="6" t="s">
        <v>365</v>
      </c>
      <c r="C116" s="6" t="s">
        <v>96</v>
      </c>
      <c r="D116" s="6" t="s">
        <v>96</v>
      </c>
      <c r="E116" s="6"/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</row>
    <row r="117" spans="1:11" ht="38.1" customHeight="1" x14ac:dyDescent="0.15">
      <c r="A117" s="7" t="s">
        <v>366</v>
      </c>
      <c r="B117" s="6" t="s">
        <v>367</v>
      </c>
      <c r="C117" s="6" t="s">
        <v>368</v>
      </c>
      <c r="D117" s="6"/>
      <c r="E117" s="6"/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</row>
    <row r="118" spans="1:11" ht="24.95" customHeight="1" x14ac:dyDescent="0.15">
      <c r="A118" s="7" t="s">
        <v>369</v>
      </c>
      <c r="B118" s="6" t="s">
        <v>370</v>
      </c>
      <c r="C118" s="6" t="s">
        <v>368</v>
      </c>
      <c r="D118" s="6"/>
      <c r="E118" s="6"/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</row>
  </sheetData>
  <sheetProtection password="A612" sheet="1" objects="1" scenarios="1"/>
  <mergeCells count="7">
    <mergeCell ref="A2:K2"/>
    <mergeCell ref="A4:A5"/>
    <mergeCell ref="B4:B5"/>
    <mergeCell ref="C4:C5"/>
    <mergeCell ref="D4:D5"/>
    <mergeCell ref="E4:E5"/>
    <mergeCell ref="F4:K4"/>
  </mergeCells>
  <phoneticPr fontId="0" type="noConversion"/>
  <pageMargins left="0.4" right="0.4" top="0.4" bottom="0.4" header="0.1" footer="0.1"/>
  <pageSetup paperSize="9" scale="63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376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377</v>
      </c>
      <c r="B4" s="19" t="s">
        <v>44</v>
      </c>
      <c r="C4" s="19" t="s">
        <v>45</v>
      </c>
      <c r="D4" s="19" t="s">
        <v>378</v>
      </c>
      <c r="E4" s="19" t="s">
        <v>46</v>
      </c>
      <c r="F4" s="19" t="s">
        <v>379</v>
      </c>
      <c r="G4" s="19" t="s">
        <v>49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380</v>
      </c>
      <c r="H5" s="6" t="s">
        <v>381</v>
      </c>
      <c r="I5" s="6" t="s">
        <v>382</v>
      </c>
      <c r="J5" s="6" t="s">
        <v>383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384</v>
      </c>
      <c r="B7" s="7" t="s">
        <v>385</v>
      </c>
      <c r="C7" s="6" t="s">
        <v>386</v>
      </c>
      <c r="D7" s="6" t="s">
        <v>387</v>
      </c>
      <c r="E7" s="6"/>
      <c r="F7" s="6"/>
      <c r="G7" s="10">
        <f>G8+G9+G11+G12+G15+G16+G18+G19+G20+G22+G23+G25+G26</f>
        <v>50735304.710000001</v>
      </c>
      <c r="H7" s="10">
        <f>H8+H9+H11+H12+H15+H16+H18+H19+H20+H22+H23+H25+H26</f>
        <v>50735304.710000001</v>
      </c>
      <c r="I7" s="10">
        <f>I8+I9+I11+I12+I15+I16+I18+I19+I20+I22+I23+I25+I26</f>
        <v>50735304.710000001</v>
      </c>
      <c r="J7" s="10" t="s">
        <v>388</v>
      </c>
    </row>
    <row r="8" spans="1:10" ht="42" x14ac:dyDescent="0.15">
      <c r="A8" s="6" t="s">
        <v>389</v>
      </c>
      <c r="B8" s="7" t="s">
        <v>390</v>
      </c>
      <c r="C8" s="6" t="s">
        <v>391</v>
      </c>
      <c r="D8" s="6" t="s">
        <v>387</v>
      </c>
      <c r="E8" s="6"/>
      <c r="F8" s="6"/>
      <c r="G8" s="10">
        <v>0</v>
      </c>
      <c r="H8" s="10">
        <v>0</v>
      </c>
      <c r="I8" s="10">
        <v>0</v>
      </c>
      <c r="J8" s="10" t="s">
        <v>388</v>
      </c>
    </row>
    <row r="9" spans="1:10" ht="42" x14ac:dyDescent="0.15">
      <c r="A9" s="6" t="s">
        <v>392</v>
      </c>
      <c r="B9" s="7" t="s">
        <v>393</v>
      </c>
      <c r="C9" s="6" t="s">
        <v>394</v>
      </c>
      <c r="D9" s="6" t="s">
        <v>387</v>
      </c>
      <c r="E9" s="6"/>
      <c r="F9" s="6"/>
      <c r="G9" s="10">
        <v>0</v>
      </c>
      <c r="H9" s="10">
        <v>0</v>
      </c>
      <c r="I9" s="10">
        <v>0</v>
      </c>
      <c r="J9" s="10" t="s">
        <v>388</v>
      </c>
    </row>
    <row r="10" spans="1:10" ht="31.5" x14ac:dyDescent="0.15">
      <c r="A10" s="6" t="s">
        <v>395</v>
      </c>
      <c r="B10" s="7" t="s">
        <v>396</v>
      </c>
      <c r="C10" s="6" t="s">
        <v>397</v>
      </c>
      <c r="D10" s="6" t="s">
        <v>387</v>
      </c>
      <c r="E10" s="6"/>
      <c r="F10" s="6"/>
      <c r="G10" s="10">
        <v>5903139.0199999996</v>
      </c>
      <c r="H10" s="10">
        <v>0</v>
      </c>
      <c r="I10" s="10">
        <v>0</v>
      </c>
      <c r="J10" s="10" t="s">
        <v>388</v>
      </c>
    </row>
    <row r="11" spans="1:10" x14ac:dyDescent="0.15">
      <c r="A11" s="6" t="s">
        <v>398</v>
      </c>
      <c r="B11" s="7" t="s">
        <v>399</v>
      </c>
      <c r="C11" s="6" t="s">
        <v>400</v>
      </c>
      <c r="D11" s="6" t="s">
        <v>387</v>
      </c>
      <c r="E11" s="6"/>
      <c r="F11" s="6"/>
      <c r="G11" s="10">
        <v>5903139.0199999996</v>
      </c>
      <c r="H11" s="10">
        <v>0</v>
      </c>
      <c r="I11" s="10">
        <v>0</v>
      </c>
      <c r="J11" s="10" t="s">
        <v>388</v>
      </c>
    </row>
    <row r="12" spans="1:10" x14ac:dyDescent="0.15">
      <c r="A12" s="6" t="s">
        <v>401</v>
      </c>
      <c r="B12" s="7" t="s">
        <v>402</v>
      </c>
      <c r="C12" s="6" t="s">
        <v>403</v>
      </c>
      <c r="D12" s="6" t="s">
        <v>387</v>
      </c>
      <c r="E12" s="6"/>
      <c r="F12" s="6"/>
      <c r="G12" s="10">
        <v>0</v>
      </c>
      <c r="H12" s="10">
        <v>0</v>
      </c>
      <c r="I12" s="10">
        <v>0</v>
      </c>
      <c r="J12" s="10" t="s">
        <v>388</v>
      </c>
    </row>
    <row r="13" spans="1:10" ht="42" x14ac:dyDescent="0.15">
      <c r="A13" s="6" t="s">
        <v>404</v>
      </c>
      <c r="B13" s="7" t="s">
        <v>405</v>
      </c>
      <c r="C13" s="6" t="s">
        <v>406</v>
      </c>
      <c r="D13" s="6" t="s">
        <v>387</v>
      </c>
      <c r="E13" s="6"/>
      <c r="F13" s="6"/>
      <c r="G13" s="10">
        <f>G15+G16+G18+G19+G20+G22+G23+G25+G26</f>
        <v>44832165.689999998</v>
      </c>
      <c r="H13" s="10">
        <f>H15+H16+H18+H19+H20+H22+H23+H25+H26</f>
        <v>50735304.710000001</v>
      </c>
      <c r="I13" s="10">
        <f>I15+I16+I18+I19+I20+I22+I23+I25+I26</f>
        <v>50735304.710000001</v>
      </c>
      <c r="J13" s="10" t="s">
        <v>388</v>
      </c>
    </row>
    <row r="14" spans="1:10" ht="31.5" x14ac:dyDescent="0.15">
      <c r="A14" s="6" t="s">
        <v>407</v>
      </c>
      <c r="B14" s="7" t="s">
        <v>408</v>
      </c>
      <c r="C14" s="6" t="s">
        <v>409</v>
      </c>
      <c r="D14" s="6" t="s">
        <v>387</v>
      </c>
      <c r="E14" s="6"/>
      <c r="F14" s="6"/>
      <c r="G14" s="10">
        <f>G15+G16</f>
        <v>36142269.32</v>
      </c>
      <c r="H14" s="10">
        <f>H15+H16</f>
        <v>50735304.710000001</v>
      </c>
      <c r="I14" s="10">
        <f>I15+I16</f>
        <v>50735304.710000001</v>
      </c>
      <c r="J14" s="10" t="s">
        <v>388</v>
      </c>
    </row>
    <row r="15" spans="1:10" x14ac:dyDescent="0.15">
      <c r="A15" s="6" t="s">
        <v>410</v>
      </c>
      <c r="B15" s="7" t="s">
        <v>399</v>
      </c>
      <c r="C15" s="6" t="s">
        <v>411</v>
      </c>
      <c r="D15" s="6" t="s">
        <v>387</v>
      </c>
      <c r="E15" s="6"/>
      <c r="F15" s="6"/>
      <c r="G15" s="10">
        <v>36142269.32</v>
      </c>
      <c r="H15" s="10">
        <v>50735304.710000001</v>
      </c>
      <c r="I15" s="10">
        <v>50735304.710000001</v>
      </c>
      <c r="J15" s="10" t="s">
        <v>388</v>
      </c>
    </row>
    <row r="16" spans="1:10" x14ac:dyDescent="0.15">
      <c r="A16" s="6" t="s">
        <v>412</v>
      </c>
      <c r="B16" s="7" t="s">
        <v>402</v>
      </c>
      <c r="C16" s="6" t="s">
        <v>413</v>
      </c>
      <c r="D16" s="6" t="s">
        <v>387</v>
      </c>
      <c r="E16" s="6"/>
      <c r="F16" s="6"/>
      <c r="G16" s="10">
        <v>0</v>
      </c>
      <c r="H16" s="10">
        <v>0</v>
      </c>
      <c r="I16" s="10">
        <v>0</v>
      </c>
      <c r="J16" s="10" t="s">
        <v>388</v>
      </c>
    </row>
    <row r="17" spans="1:10" ht="31.5" x14ac:dyDescent="0.15">
      <c r="A17" s="6" t="s">
        <v>414</v>
      </c>
      <c r="B17" s="7" t="s">
        <v>415</v>
      </c>
      <c r="C17" s="6" t="s">
        <v>416</v>
      </c>
      <c r="D17" s="6" t="s">
        <v>387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388</v>
      </c>
    </row>
    <row r="18" spans="1:10" x14ac:dyDescent="0.15">
      <c r="A18" s="6" t="s">
        <v>417</v>
      </c>
      <c r="B18" s="7" t="s">
        <v>399</v>
      </c>
      <c r="C18" s="6" t="s">
        <v>418</v>
      </c>
      <c r="D18" s="6" t="s">
        <v>387</v>
      </c>
      <c r="E18" s="6"/>
      <c r="F18" s="6"/>
      <c r="G18" s="10">
        <v>0</v>
      </c>
      <c r="H18" s="10">
        <v>0</v>
      </c>
      <c r="I18" s="10">
        <v>0</v>
      </c>
      <c r="J18" s="10" t="s">
        <v>388</v>
      </c>
    </row>
    <row r="19" spans="1:10" x14ac:dyDescent="0.15">
      <c r="A19" s="6" t="s">
        <v>419</v>
      </c>
      <c r="B19" s="7" t="s">
        <v>402</v>
      </c>
      <c r="C19" s="6" t="s">
        <v>420</v>
      </c>
      <c r="D19" s="6" t="s">
        <v>387</v>
      </c>
      <c r="E19" s="6"/>
      <c r="F19" s="6"/>
      <c r="G19" s="10">
        <v>0</v>
      </c>
      <c r="H19" s="10">
        <v>0</v>
      </c>
      <c r="I19" s="10">
        <v>0</v>
      </c>
      <c r="J19" s="10" t="s">
        <v>388</v>
      </c>
    </row>
    <row r="20" spans="1:10" ht="21" x14ac:dyDescent="0.15">
      <c r="A20" s="6" t="s">
        <v>421</v>
      </c>
      <c r="B20" s="7" t="s">
        <v>422</v>
      </c>
      <c r="C20" s="6" t="s">
        <v>423</v>
      </c>
      <c r="D20" s="6" t="s">
        <v>387</v>
      </c>
      <c r="E20" s="6"/>
      <c r="F20" s="6"/>
      <c r="G20" s="10">
        <v>0</v>
      </c>
      <c r="H20" s="10">
        <v>0</v>
      </c>
      <c r="I20" s="10">
        <v>0</v>
      </c>
      <c r="J20" s="10" t="s">
        <v>388</v>
      </c>
    </row>
    <row r="21" spans="1:10" x14ac:dyDescent="0.15">
      <c r="A21" s="6" t="s">
        <v>424</v>
      </c>
      <c r="B21" s="7" t="s">
        <v>425</v>
      </c>
      <c r="C21" s="6" t="s">
        <v>426</v>
      </c>
      <c r="D21" s="6" t="s">
        <v>387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388</v>
      </c>
    </row>
    <row r="22" spans="1:10" x14ac:dyDescent="0.15">
      <c r="A22" s="6" t="s">
        <v>427</v>
      </c>
      <c r="B22" s="7" t="s">
        <v>399</v>
      </c>
      <c r="C22" s="6" t="s">
        <v>428</v>
      </c>
      <c r="D22" s="6" t="s">
        <v>387</v>
      </c>
      <c r="E22" s="6"/>
      <c r="F22" s="6"/>
      <c r="G22" s="10">
        <v>0</v>
      </c>
      <c r="H22" s="10">
        <v>0</v>
      </c>
      <c r="I22" s="10">
        <v>0</v>
      </c>
      <c r="J22" s="10" t="s">
        <v>388</v>
      </c>
    </row>
    <row r="23" spans="1:10" x14ac:dyDescent="0.15">
      <c r="A23" s="6" t="s">
        <v>429</v>
      </c>
      <c r="B23" s="7" t="s">
        <v>402</v>
      </c>
      <c r="C23" s="6" t="s">
        <v>430</v>
      </c>
      <c r="D23" s="6" t="s">
        <v>387</v>
      </c>
      <c r="E23" s="6"/>
      <c r="F23" s="6"/>
      <c r="G23" s="10">
        <v>0</v>
      </c>
      <c r="H23" s="10">
        <v>0</v>
      </c>
      <c r="I23" s="10">
        <v>0</v>
      </c>
      <c r="J23" s="10" t="s">
        <v>388</v>
      </c>
    </row>
    <row r="24" spans="1:10" x14ac:dyDescent="0.15">
      <c r="A24" s="6" t="s">
        <v>431</v>
      </c>
      <c r="B24" s="7" t="s">
        <v>432</v>
      </c>
      <c r="C24" s="6" t="s">
        <v>433</v>
      </c>
      <c r="D24" s="6" t="s">
        <v>387</v>
      </c>
      <c r="E24" s="6"/>
      <c r="F24" s="6"/>
      <c r="G24" s="10">
        <f>G25+G26</f>
        <v>8689896.3699999992</v>
      </c>
      <c r="H24" s="10">
        <f>H25+H26</f>
        <v>0</v>
      </c>
      <c r="I24" s="10">
        <f>I25+I26</f>
        <v>0</v>
      </c>
      <c r="J24" s="10" t="s">
        <v>388</v>
      </c>
    </row>
    <row r="25" spans="1:10" x14ac:dyDescent="0.15">
      <c r="A25" s="6" t="s">
        <v>434</v>
      </c>
      <c r="B25" s="7" t="s">
        <v>399</v>
      </c>
      <c r="C25" s="6" t="s">
        <v>435</v>
      </c>
      <c r="D25" s="6" t="s">
        <v>387</v>
      </c>
      <c r="E25" s="6"/>
      <c r="F25" s="6"/>
      <c r="G25" s="10">
        <v>8689896.3699999992</v>
      </c>
      <c r="H25" s="10">
        <v>0</v>
      </c>
      <c r="I25" s="10">
        <v>0</v>
      </c>
      <c r="J25" s="10" t="s">
        <v>388</v>
      </c>
    </row>
    <row r="26" spans="1:10" x14ac:dyDescent="0.15">
      <c r="A26" s="6" t="s">
        <v>436</v>
      </c>
      <c r="B26" s="7" t="s">
        <v>402</v>
      </c>
      <c r="C26" s="6" t="s">
        <v>437</v>
      </c>
      <c r="D26" s="6" t="s">
        <v>387</v>
      </c>
      <c r="E26" s="6"/>
      <c r="F26" s="6"/>
      <c r="G26" s="10">
        <v>0</v>
      </c>
      <c r="H26" s="10">
        <v>0</v>
      </c>
      <c r="I26" s="10">
        <v>0</v>
      </c>
      <c r="J26" s="10" t="s">
        <v>388</v>
      </c>
    </row>
    <row r="27" spans="1:10" ht="42" x14ac:dyDescent="0.15">
      <c r="A27" s="6" t="s">
        <v>438</v>
      </c>
      <c r="B27" s="7" t="s">
        <v>439</v>
      </c>
      <c r="C27" s="6" t="s">
        <v>440</v>
      </c>
      <c r="D27" s="6" t="s">
        <v>387</v>
      </c>
      <c r="E27" s="6"/>
      <c r="F27" s="6"/>
      <c r="G27" s="10">
        <f>G28+G29+G30</f>
        <v>44832165.689999998</v>
      </c>
      <c r="H27" s="10">
        <f>H28+H29+H30</f>
        <v>50735304.710000001</v>
      </c>
      <c r="I27" s="10">
        <f>I28+I29+I30</f>
        <v>50735304.710000001</v>
      </c>
      <c r="J27" s="10" t="s">
        <v>388</v>
      </c>
    </row>
    <row r="28" spans="1:10" x14ac:dyDescent="0.15">
      <c r="A28" s="6" t="s">
        <v>441</v>
      </c>
      <c r="B28" s="7" t="s">
        <v>442</v>
      </c>
      <c r="C28" s="6" t="s">
        <v>443</v>
      </c>
      <c r="D28" s="6" t="s">
        <v>444</v>
      </c>
      <c r="E28" s="6"/>
      <c r="F28" s="6"/>
      <c r="G28" s="10">
        <v>44832165.689999998</v>
      </c>
      <c r="H28" s="10">
        <v>0</v>
      </c>
      <c r="I28" s="10">
        <v>0</v>
      </c>
      <c r="J28" s="10" t="s">
        <v>388</v>
      </c>
    </row>
    <row r="29" spans="1:10" x14ac:dyDescent="0.15">
      <c r="A29" s="6" t="s">
        <v>445</v>
      </c>
      <c r="B29" s="7" t="s">
        <v>442</v>
      </c>
      <c r="C29" s="6" t="s">
        <v>446</v>
      </c>
      <c r="D29" s="6" t="s">
        <v>447</v>
      </c>
      <c r="E29" s="6"/>
      <c r="F29" s="6"/>
      <c r="G29" s="10">
        <v>0</v>
      </c>
      <c r="H29" s="10">
        <v>50735304.710000001</v>
      </c>
      <c r="I29" s="10">
        <v>0</v>
      </c>
      <c r="J29" s="10" t="s">
        <v>388</v>
      </c>
    </row>
    <row r="30" spans="1:10" x14ac:dyDescent="0.15">
      <c r="A30" s="6" t="s">
        <v>448</v>
      </c>
      <c r="B30" s="7" t="s">
        <v>442</v>
      </c>
      <c r="C30" s="6" t="s">
        <v>449</v>
      </c>
      <c r="D30" s="6" t="s">
        <v>450</v>
      </c>
      <c r="E30" s="6"/>
      <c r="F30" s="6"/>
      <c r="G30" s="10">
        <v>0</v>
      </c>
      <c r="H30" s="10">
        <v>0</v>
      </c>
      <c r="I30" s="10">
        <v>50735304.710000001</v>
      </c>
      <c r="J30" s="10" t="s">
        <v>388</v>
      </c>
    </row>
    <row r="31" spans="1:10" ht="42" x14ac:dyDescent="0.15">
      <c r="A31" s="6" t="s">
        <v>451</v>
      </c>
      <c r="B31" s="7" t="s">
        <v>452</v>
      </c>
      <c r="C31" s="6" t="s">
        <v>453</v>
      </c>
      <c r="D31" s="6" t="s">
        <v>387</v>
      </c>
      <c r="E31" s="6"/>
      <c r="F31" s="6"/>
      <c r="G31" s="10">
        <f>G32+G33+G34</f>
        <v>0</v>
      </c>
      <c r="H31" s="10">
        <f>H32+H33+H34</f>
        <v>0</v>
      </c>
      <c r="I31" s="10">
        <f>I32+I33+I34</f>
        <v>0</v>
      </c>
      <c r="J31" s="10" t="s">
        <v>388</v>
      </c>
    </row>
    <row r="32" spans="1:10" x14ac:dyDescent="0.15">
      <c r="A32" s="6" t="s">
        <v>454</v>
      </c>
      <c r="B32" s="7" t="s">
        <v>442</v>
      </c>
      <c r="C32" s="6" t="s">
        <v>455</v>
      </c>
      <c r="D32" s="6" t="s">
        <v>444</v>
      </c>
      <c r="E32" s="6"/>
      <c r="F32" s="6"/>
      <c r="G32" s="10">
        <v>0</v>
      </c>
      <c r="H32" s="10">
        <v>0</v>
      </c>
      <c r="I32" s="10">
        <v>0</v>
      </c>
      <c r="J32" s="10" t="s">
        <v>388</v>
      </c>
    </row>
    <row r="33" spans="1:10" x14ac:dyDescent="0.15">
      <c r="A33" s="6" t="s">
        <v>456</v>
      </c>
      <c r="B33" s="7" t="s">
        <v>442</v>
      </c>
      <c r="C33" s="6" t="s">
        <v>457</v>
      </c>
      <c r="D33" s="6" t="s">
        <v>447</v>
      </c>
      <c r="E33" s="6"/>
      <c r="F33" s="6"/>
      <c r="G33" s="10">
        <v>0</v>
      </c>
      <c r="H33" s="10">
        <v>0</v>
      </c>
      <c r="I33" s="10">
        <v>0</v>
      </c>
      <c r="J33" s="10" t="s">
        <v>388</v>
      </c>
    </row>
    <row r="34" spans="1:10" x14ac:dyDescent="0.15">
      <c r="A34" s="6" t="s">
        <v>458</v>
      </c>
      <c r="B34" s="7" t="s">
        <v>442</v>
      </c>
      <c r="C34" s="6" t="s">
        <v>459</v>
      </c>
      <c r="D34" s="6" t="s">
        <v>450</v>
      </c>
      <c r="E34" s="6"/>
      <c r="F34" s="6"/>
      <c r="G34" s="10">
        <v>0</v>
      </c>
      <c r="H34" s="10">
        <v>0</v>
      </c>
      <c r="I34" s="10">
        <v>0</v>
      </c>
      <c r="J34" s="10" t="s">
        <v>388</v>
      </c>
    </row>
    <row r="35" spans="1:10" ht="15" customHeight="1" x14ac:dyDescent="0.15"/>
    <row r="36" spans="1:10" ht="39.950000000000003" customHeight="1" x14ac:dyDescent="0.15">
      <c r="A36" s="24" t="s">
        <v>460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461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462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461</v>
      </c>
      <c r="D40" s="17"/>
      <c r="E40" s="2" t="s">
        <v>463</v>
      </c>
      <c r="F40" s="17" t="s">
        <v>464</v>
      </c>
      <c r="G40" s="17"/>
    </row>
    <row r="41" spans="1:10" ht="20.100000000000001" customHeight="1" x14ac:dyDescent="0.15">
      <c r="A41" s="17" t="s">
        <v>465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466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465</v>
      </c>
      <c r="B49" s="17"/>
    </row>
    <row r="50" spans="1:2" ht="20.100000000000001" customHeight="1" x14ac:dyDescent="0.15">
      <c r="A50" s="4" t="s">
        <v>467</v>
      </c>
    </row>
  </sheetData>
  <sheetProtection password="A612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468</v>
      </c>
      <c r="B2" s="26"/>
      <c r="C2" s="27" t="s">
        <v>108</v>
      </c>
      <c r="D2" s="27"/>
      <c r="E2" s="27"/>
      <c r="F2" s="27"/>
      <c r="G2" s="27"/>
      <c r="H2" s="27"/>
    </row>
    <row r="3" spans="1:8" ht="24.95" customHeight="1" x14ac:dyDescent="0.15">
      <c r="A3" s="26" t="s">
        <v>469</v>
      </c>
      <c r="B3" s="26"/>
      <c r="C3" s="27" t="s">
        <v>470</v>
      </c>
      <c r="D3" s="27"/>
      <c r="E3" s="27"/>
      <c r="F3" s="27"/>
      <c r="G3" s="27"/>
      <c r="H3" s="27"/>
    </row>
    <row r="4" spans="1:8" ht="24.95" customHeight="1" x14ac:dyDescent="0.15">
      <c r="A4" s="17" t="s">
        <v>471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377</v>
      </c>
      <c r="B6" s="19" t="s">
        <v>472</v>
      </c>
      <c r="C6" s="19" t="s">
        <v>473</v>
      </c>
      <c r="D6" s="19" t="s">
        <v>474</v>
      </c>
      <c r="E6" s="19"/>
      <c r="F6" s="19"/>
      <c r="G6" s="19"/>
      <c r="H6" s="19" t="s">
        <v>475</v>
      </c>
    </row>
    <row r="7" spans="1:8" ht="50.1" customHeight="1" x14ac:dyDescent="0.15">
      <c r="A7" s="19"/>
      <c r="B7" s="19"/>
      <c r="C7" s="19"/>
      <c r="D7" s="19" t="s">
        <v>476</v>
      </c>
      <c r="E7" s="19" t="s">
        <v>477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478</v>
      </c>
      <c r="F8" s="6" t="s">
        <v>479</v>
      </c>
      <c r="G8" s="6" t="s">
        <v>480</v>
      </c>
      <c r="H8" s="19"/>
    </row>
    <row r="9" spans="1:8" ht="24.95" customHeight="1" x14ac:dyDescent="0.15">
      <c r="A9" s="6" t="s">
        <v>384</v>
      </c>
      <c r="B9" s="6" t="s">
        <v>481</v>
      </c>
      <c r="C9" s="6" t="s">
        <v>482</v>
      </c>
      <c r="D9" s="6" t="s">
        <v>483</v>
      </c>
      <c r="E9" s="6" t="s">
        <v>484</v>
      </c>
      <c r="F9" s="6" t="s">
        <v>485</v>
      </c>
      <c r="G9" s="6" t="s">
        <v>486</v>
      </c>
      <c r="H9" s="6" t="s">
        <v>487</v>
      </c>
    </row>
    <row r="10" spans="1:8" ht="21" x14ac:dyDescent="0.15">
      <c r="A10" s="6" t="s">
        <v>384</v>
      </c>
      <c r="B10" s="7" t="s">
        <v>488</v>
      </c>
      <c r="C10" s="10">
        <v>16</v>
      </c>
      <c r="D10" s="10">
        <v>24135.388220000001</v>
      </c>
      <c r="E10" s="10">
        <v>8396.66</v>
      </c>
      <c r="F10" s="10">
        <v>1662.74</v>
      </c>
      <c r="G10" s="10">
        <v>14075.988219999999</v>
      </c>
      <c r="H10" s="10">
        <v>4633994.54</v>
      </c>
    </row>
    <row r="11" spans="1:8" ht="21" x14ac:dyDescent="0.15">
      <c r="A11" s="6" t="s">
        <v>482</v>
      </c>
      <c r="B11" s="7" t="s">
        <v>489</v>
      </c>
      <c r="C11" s="10">
        <v>5</v>
      </c>
      <c r="D11" s="10">
        <v>48863.981240000001</v>
      </c>
      <c r="E11" s="10">
        <v>16106.81</v>
      </c>
      <c r="F11" s="10">
        <v>0</v>
      </c>
      <c r="G11" s="10">
        <v>32757.17124</v>
      </c>
      <c r="H11" s="10">
        <v>2931838.87</v>
      </c>
    </row>
    <row r="12" spans="1:8" ht="21" x14ac:dyDescent="0.15">
      <c r="A12" s="6" t="s">
        <v>484</v>
      </c>
      <c r="B12" s="7" t="s">
        <v>490</v>
      </c>
      <c r="C12" s="10">
        <v>17.8</v>
      </c>
      <c r="D12" s="10">
        <v>60669.859880000004</v>
      </c>
      <c r="E12" s="10">
        <v>28994.41</v>
      </c>
      <c r="F12" s="10">
        <v>9601.3700000000008</v>
      </c>
      <c r="G12" s="10">
        <v>22074.079880000001</v>
      </c>
      <c r="H12" s="10">
        <v>12959082.07</v>
      </c>
    </row>
    <row r="13" spans="1:8" ht="31.5" x14ac:dyDescent="0.15">
      <c r="A13" s="6" t="s">
        <v>485</v>
      </c>
      <c r="B13" s="7" t="s">
        <v>491</v>
      </c>
      <c r="C13" s="10">
        <v>9</v>
      </c>
      <c r="D13" s="10">
        <v>44489.04595</v>
      </c>
      <c r="E13" s="10">
        <v>26343.41</v>
      </c>
      <c r="F13" s="10">
        <v>6704.29</v>
      </c>
      <c r="G13" s="10">
        <v>11441.345950000001</v>
      </c>
      <c r="H13" s="10">
        <v>4804816.96</v>
      </c>
    </row>
    <row r="14" spans="1:8" ht="31.5" x14ac:dyDescent="0.15">
      <c r="A14" s="6" t="s">
        <v>487</v>
      </c>
      <c r="B14" s="7" t="s">
        <v>492</v>
      </c>
      <c r="C14" s="10">
        <v>61</v>
      </c>
      <c r="D14" s="10">
        <v>55528.073729999996</v>
      </c>
      <c r="E14" s="10">
        <v>38777.06</v>
      </c>
      <c r="F14" s="10">
        <v>7186.26</v>
      </c>
      <c r="G14" s="10">
        <v>9564.7537300000004</v>
      </c>
      <c r="H14" s="10">
        <v>40646549.969999999</v>
      </c>
    </row>
    <row r="15" spans="1:8" ht="21" x14ac:dyDescent="0.15">
      <c r="A15" s="6" t="s">
        <v>493</v>
      </c>
      <c r="B15" s="7" t="s">
        <v>494</v>
      </c>
      <c r="C15" s="10">
        <v>2</v>
      </c>
      <c r="D15" s="10">
        <v>47223.986080000002</v>
      </c>
      <c r="E15" s="10">
        <v>27789.27</v>
      </c>
      <c r="F15" s="10">
        <v>7023.33</v>
      </c>
      <c r="G15" s="10">
        <v>12411.38608</v>
      </c>
      <c r="H15" s="10">
        <v>1133375.67</v>
      </c>
    </row>
    <row r="16" spans="1:8" x14ac:dyDescent="0.15">
      <c r="A16" s="6" t="s">
        <v>495</v>
      </c>
      <c r="B16" s="7" t="s">
        <v>496</v>
      </c>
      <c r="C16" s="10">
        <v>11.5</v>
      </c>
      <c r="D16" s="10">
        <v>35801.567329999998</v>
      </c>
      <c r="E16" s="10">
        <v>16097.68</v>
      </c>
      <c r="F16" s="10">
        <v>1558.36</v>
      </c>
      <c r="G16" s="10">
        <v>18145.527330000001</v>
      </c>
      <c r="H16" s="10">
        <v>4940616.29</v>
      </c>
    </row>
    <row r="17" spans="1:8" ht="24.95" customHeight="1" x14ac:dyDescent="0.15">
      <c r="A17" s="28" t="s">
        <v>497</v>
      </c>
      <c r="B17" s="28"/>
      <c r="C17" s="12" t="s">
        <v>388</v>
      </c>
      <c r="D17" s="12">
        <f>SUBTOTAL(9,D10:D16)</f>
        <v>316711.90243000002</v>
      </c>
      <c r="E17" s="12" t="s">
        <v>388</v>
      </c>
      <c r="F17" s="12" t="s">
        <v>388</v>
      </c>
      <c r="G17" s="12" t="s">
        <v>388</v>
      </c>
      <c r="H17" s="12">
        <f>SUBTOTAL(9,H10:H16)</f>
        <v>72050274.370000005</v>
      </c>
    </row>
    <row r="18" spans="1:8" ht="24.95" customHeight="1" x14ac:dyDescent="0.15"/>
    <row r="19" spans="1:8" ht="24.95" customHeight="1" x14ac:dyDescent="0.15">
      <c r="A19" s="26" t="s">
        <v>468</v>
      </c>
      <c r="B19" s="26"/>
      <c r="C19" s="27" t="s">
        <v>108</v>
      </c>
      <c r="D19" s="27"/>
      <c r="E19" s="27"/>
      <c r="F19" s="27"/>
      <c r="G19" s="27"/>
      <c r="H19" s="27"/>
    </row>
    <row r="20" spans="1:8" ht="24.95" customHeight="1" x14ac:dyDescent="0.15">
      <c r="A20" s="26" t="s">
        <v>469</v>
      </c>
      <c r="B20" s="26"/>
      <c r="C20" s="27" t="s">
        <v>498</v>
      </c>
      <c r="D20" s="27"/>
      <c r="E20" s="27"/>
      <c r="F20" s="27"/>
      <c r="G20" s="27"/>
      <c r="H20" s="27"/>
    </row>
    <row r="21" spans="1:8" ht="24.95" customHeight="1" x14ac:dyDescent="0.15">
      <c r="A21" s="17" t="s">
        <v>471</v>
      </c>
      <c r="B21" s="17"/>
      <c r="C21" s="17"/>
      <c r="D21" s="17"/>
      <c r="E21" s="17"/>
      <c r="F21" s="17"/>
      <c r="G21" s="17"/>
      <c r="H21" s="17"/>
    </row>
    <row r="22" spans="1:8" ht="24.95" customHeight="1" x14ac:dyDescent="0.15"/>
    <row r="23" spans="1:8" ht="50.1" customHeight="1" x14ac:dyDescent="0.15">
      <c r="A23" s="19" t="s">
        <v>377</v>
      </c>
      <c r="B23" s="19" t="s">
        <v>472</v>
      </c>
      <c r="C23" s="19" t="s">
        <v>473</v>
      </c>
      <c r="D23" s="19" t="s">
        <v>474</v>
      </c>
      <c r="E23" s="19"/>
      <c r="F23" s="19"/>
      <c r="G23" s="19"/>
      <c r="H23" s="19" t="s">
        <v>475</v>
      </c>
    </row>
    <row r="24" spans="1:8" ht="50.1" customHeight="1" x14ac:dyDescent="0.15">
      <c r="A24" s="19"/>
      <c r="B24" s="19"/>
      <c r="C24" s="19"/>
      <c r="D24" s="19" t="s">
        <v>476</v>
      </c>
      <c r="E24" s="19" t="s">
        <v>477</v>
      </c>
      <c r="F24" s="19"/>
      <c r="G24" s="19"/>
      <c r="H24" s="19"/>
    </row>
    <row r="25" spans="1:8" ht="50.1" customHeight="1" x14ac:dyDescent="0.15">
      <c r="A25" s="19"/>
      <c r="B25" s="19"/>
      <c r="C25" s="19"/>
      <c r="D25" s="19"/>
      <c r="E25" s="6" t="s">
        <v>478</v>
      </c>
      <c r="F25" s="6" t="s">
        <v>479</v>
      </c>
      <c r="G25" s="6" t="s">
        <v>480</v>
      </c>
      <c r="H25" s="19"/>
    </row>
    <row r="26" spans="1:8" ht="24.95" customHeight="1" x14ac:dyDescent="0.15">
      <c r="A26" s="6" t="s">
        <v>384</v>
      </c>
      <c r="B26" s="6" t="s">
        <v>481</v>
      </c>
      <c r="C26" s="6" t="s">
        <v>482</v>
      </c>
      <c r="D26" s="6" t="s">
        <v>483</v>
      </c>
      <c r="E26" s="6" t="s">
        <v>484</v>
      </c>
      <c r="F26" s="6" t="s">
        <v>485</v>
      </c>
      <c r="G26" s="6" t="s">
        <v>486</v>
      </c>
      <c r="H26" s="6" t="s">
        <v>487</v>
      </c>
    </row>
    <row r="27" spans="1:8" ht="31.5" x14ac:dyDescent="0.15">
      <c r="A27" s="6" t="s">
        <v>481</v>
      </c>
      <c r="B27" s="7" t="s">
        <v>499</v>
      </c>
      <c r="C27" s="10">
        <v>4</v>
      </c>
      <c r="D27" s="10">
        <v>42582.45822</v>
      </c>
      <c r="E27" s="10">
        <v>10475</v>
      </c>
      <c r="F27" s="10">
        <v>0</v>
      </c>
      <c r="G27" s="10">
        <v>32107.45822</v>
      </c>
      <c r="H27" s="10">
        <v>2043957.99</v>
      </c>
    </row>
    <row r="28" spans="1:8" ht="21" x14ac:dyDescent="0.15">
      <c r="A28" s="6" t="s">
        <v>500</v>
      </c>
      <c r="B28" s="7" t="s">
        <v>490</v>
      </c>
      <c r="C28" s="10">
        <v>4</v>
      </c>
      <c r="D28" s="10">
        <v>147569.85</v>
      </c>
      <c r="E28" s="10">
        <v>16612.41</v>
      </c>
      <c r="F28" s="10">
        <v>47503.45</v>
      </c>
      <c r="G28" s="10">
        <v>83453.990000000005</v>
      </c>
      <c r="H28" s="10">
        <v>7083352.7999999998</v>
      </c>
    </row>
    <row r="29" spans="1:8" ht="21" x14ac:dyDescent="0.15">
      <c r="A29" s="6" t="s">
        <v>501</v>
      </c>
      <c r="B29" s="7" t="s">
        <v>502</v>
      </c>
      <c r="C29" s="10">
        <v>2</v>
      </c>
      <c r="D29" s="10">
        <v>72142.704440000001</v>
      </c>
      <c r="E29" s="10">
        <v>16242.89</v>
      </c>
      <c r="F29" s="10">
        <v>37515.24</v>
      </c>
      <c r="G29" s="10">
        <v>18384.57444</v>
      </c>
      <c r="H29" s="10">
        <v>1731424.91</v>
      </c>
    </row>
    <row r="30" spans="1:8" ht="21" x14ac:dyDescent="0.15">
      <c r="A30" s="6" t="s">
        <v>503</v>
      </c>
      <c r="B30" s="7" t="s">
        <v>504</v>
      </c>
      <c r="C30" s="10">
        <v>24</v>
      </c>
      <c r="D30" s="10">
        <v>64458.673329999998</v>
      </c>
      <c r="E30" s="10">
        <v>41759.47</v>
      </c>
      <c r="F30" s="10">
        <v>7858.86</v>
      </c>
      <c r="G30" s="10">
        <v>14840.34333</v>
      </c>
      <c r="H30" s="10">
        <v>18564097.920000002</v>
      </c>
    </row>
    <row r="31" spans="1:8" ht="21" x14ac:dyDescent="0.15">
      <c r="A31" s="6" t="s">
        <v>505</v>
      </c>
      <c r="B31" s="7" t="s">
        <v>506</v>
      </c>
      <c r="C31" s="10">
        <v>1</v>
      </c>
      <c r="D31" s="10">
        <v>90473.774399999995</v>
      </c>
      <c r="E31" s="10">
        <v>22082.41</v>
      </c>
      <c r="F31" s="10">
        <v>11838.87</v>
      </c>
      <c r="G31" s="10">
        <v>56552.494400000003</v>
      </c>
      <c r="H31" s="10">
        <v>1085685.29</v>
      </c>
    </row>
    <row r="32" spans="1:8" x14ac:dyDescent="0.15">
      <c r="A32" s="6" t="s">
        <v>507</v>
      </c>
      <c r="B32" s="7" t="s">
        <v>508</v>
      </c>
      <c r="C32" s="10">
        <v>1</v>
      </c>
      <c r="D32" s="10">
        <v>7945.2605000000003</v>
      </c>
      <c r="E32" s="10">
        <v>0</v>
      </c>
      <c r="F32" s="10">
        <v>28.593499999999999</v>
      </c>
      <c r="G32" s="10">
        <v>7916.6670000000004</v>
      </c>
      <c r="H32" s="10">
        <v>95343.13</v>
      </c>
    </row>
    <row r="33" spans="1:8" ht="21" x14ac:dyDescent="0.15">
      <c r="A33" s="6" t="s">
        <v>509</v>
      </c>
      <c r="B33" s="7" t="s">
        <v>488</v>
      </c>
      <c r="C33" s="10">
        <v>3</v>
      </c>
      <c r="D33" s="10">
        <v>52907.391340000002</v>
      </c>
      <c r="E33" s="10">
        <v>7686.45</v>
      </c>
      <c r="F33" s="10">
        <v>9516.5133399999995</v>
      </c>
      <c r="G33" s="10">
        <v>35704.428</v>
      </c>
      <c r="H33" s="10">
        <v>1904666.09</v>
      </c>
    </row>
    <row r="34" spans="1:8" ht="24.95" customHeight="1" x14ac:dyDescent="0.15">
      <c r="A34" s="28" t="s">
        <v>497</v>
      </c>
      <c r="B34" s="28"/>
      <c r="C34" s="12" t="s">
        <v>388</v>
      </c>
      <c r="D34" s="12">
        <f>SUBTOTAL(9,D27:D33)</f>
        <v>478080.11222999997</v>
      </c>
      <c r="E34" s="12" t="s">
        <v>388</v>
      </c>
      <c r="F34" s="12" t="s">
        <v>388</v>
      </c>
      <c r="G34" s="12" t="s">
        <v>388</v>
      </c>
      <c r="H34" s="12">
        <f>SUBTOTAL(9,H27:H33)</f>
        <v>32508528.129999999</v>
      </c>
    </row>
    <row r="35" spans="1:8" ht="24.95" customHeight="1" x14ac:dyDescent="0.15"/>
    <row r="36" spans="1:8" ht="24.95" customHeight="1" x14ac:dyDescent="0.15">
      <c r="A36" s="26" t="s">
        <v>468</v>
      </c>
      <c r="B36" s="26"/>
      <c r="C36" s="27" t="s">
        <v>108</v>
      </c>
      <c r="D36" s="27"/>
      <c r="E36" s="27"/>
      <c r="F36" s="27"/>
      <c r="G36" s="27"/>
      <c r="H36" s="27"/>
    </row>
    <row r="37" spans="1:8" ht="24.95" customHeight="1" x14ac:dyDescent="0.15">
      <c r="A37" s="26" t="s">
        <v>469</v>
      </c>
      <c r="B37" s="26"/>
      <c r="C37" s="27" t="s">
        <v>510</v>
      </c>
      <c r="D37" s="27"/>
      <c r="E37" s="27"/>
      <c r="F37" s="27"/>
      <c r="G37" s="27"/>
      <c r="H37" s="27"/>
    </row>
    <row r="38" spans="1:8" ht="24.95" customHeight="1" x14ac:dyDescent="0.15">
      <c r="A38" s="17" t="s">
        <v>511</v>
      </c>
      <c r="B38" s="17"/>
      <c r="C38" s="17"/>
      <c r="D38" s="17"/>
      <c r="E38" s="17"/>
      <c r="F38" s="17"/>
      <c r="G38" s="17"/>
      <c r="H38" s="17"/>
    </row>
    <row r="39" spans="1:8" ht="24.95" customHeight="1" x14ac:dyDescent="0.15"/>
    <row r="40" spans="1:8" ht="50.1" customHeight="1" x14ac:dyDescent="0.15">
      <c r="A40" s="19" t="s">
        <v>377</v>
      </c>
      <c r="B40" s="19" t="s">
        <v>472</v>
      </c>
      <c r="C40" s="19" t="s">
        <v>473</v>
      </c>
      <c r="D40" s="19" t="s">
        <v>474</v>
      </c>
      <c r="E40" s="19"/>
      <c r="F40" s="19"/>
      <c r="G40" s="19"/>
      <c r="H40" s="19" t="s">
        <v>475</v>
      </c>
    </row>
    <row r="41" spans="1:8" ht="50.1" customHeight="1" x14ac:dyDescent="0.15">
      <c r="A41" s="19"/>
      <c r="B41" s="19"/>
      <c r="C41" s="19"/>
      <c r="D41" s="19" t="s">
        <v>476</v>
      </c>
      <c r="E41" s="19" t="s">
        <v>477</v>
      </c>
      <c r="F41" s="19"/>
      <c r="G41" s="19"/>
      <c r="H41" s="19"/>
    </row>
    <row r="42" spans="1:8" ht="50.1" customHeight="1" x14ac:dyDescent="0.15">
      <c r="A42" s="19"/>
      <c r="B42" s="19"/>
      <c r="C42" s="19"/>
      <c r="D42" s="19"/>
      <c r="E42" s="6" t="s">
        <v>478</v>
      </c>
      <c r="F42" s="6" t="s">
        <v>479</v>
      </c>
      <c r="G42" s="6" t="s">
        <v>480</v>
      </c>
      <c r="H42" s="19"/>
    </row>
    <row r="43" spans="1:8" ht="24.95" customHeight="1" x14ac:dyDescent="0.15">
      <c r="A43" s="6" t="s">
        <v>384</v>
      </c>
      <c r="B43" s="6" t="s">
        <v>481</v>
      </c>
      <c r="C43" s="6" t="s">
        <v>482</v>
      </c>
      <c r="D43" s="6" t="s">
        <v>483</v>
      </c>
      <c r="E43" s="6" t="s">
        <v>484</v>
      </c>
      <c r="F43" s="6" t="s">
        <v>485</v>
      </c>
      <c r="G43" s="6" t="s">
        <v>486</v>
      </c>
      <c r="H43" s="6" t="s">
        <v>487</v>
      </c>
    </row>
    <row r="44" spans="1:8" ht="24.95" customHeight="1" x14ac:dyDescent="0.15">
      <c r="A44" s="28" t="s">
        <v>497</v>
      </c>
      <c r="B44" s="28"/>
      <c r="C44" s="12" t="s">
        <v>388</v>
      </c>
      <c r="D44" s="12" t="s">
        <v>388</v>
      </c>
      <c r="E44" s="12" t="s">
        <v>388</v>
      </c>
      <c r="F44" s="12" t="s">
        <v>388</v>
      </c>
      <c r="G44" s="12" t="s">
        <v>388</v>
      </c>
      <c r="H44" s="12" t="s">
        <v>388</v>
      </c>
    </row>
  </sheetData>
  <sheetProtection password="A612" sheet="1" objects="1" scenarios="1"/>
  <mergeCells count="39">
    <mergeCell ref="A44:B44"/>
    <mergeCell ref="A38:H38"/>
    <mergeCell ref="A40:A42"/>
    <mergeCell ref="B40:B42"/>
    <mergeCell ref="C40:C42"/>
    <mergeCell ref="D40:G40"/>
    <mergeCell ref="H40:H42"/>
    <mergeCell ref="D41:D42"/>
    <mergeCell ref="E41:G41"/>
    <mergeCell ref="A34:B34"/>
    <mergeCell ref="A36:B36"/>
    <mergeCell ref="C36:H36"/>
    <mergeCell ref="A37:B37"/>
    <mergeCell ref="C37:H37"/>
    <mergeCell ref="A21:H21"/>
    <mergeCell ref="A23:A25"/>
    <mergeCell ref="B23:B25"/>
    <mergeCell ref="C23:C25"/>
    <mergeCell ref="D23:G23"/>
    <mergeCell ref="H23:H25"/>
    <mergeCell ref="D24:D25"/>
    <mergeCell ref="E24:G24"/>
    <mergeCell ref="A17:B17"/>
    <mergeCell ref="A19:B19"/>
    <mergeCell ref="C19:H19"/>
    <mergeCell ref="A20:B20"/>
    <mergeCell ref="C20:H20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8"/>
  <sheetViews>
    <sheetView topLeftCell="A25"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468</v>
      </c>
      <c r="B2" s="26"/>
      <c r="C2" s="27" t="s">
        <v>138</v>
      </c>
      <c r="D2" s="27"/>
      <c r="E2" s="27"/>
      <c r="F2" s="27"/>
      <c r="G2" s="27"/>
    </row>
    <row r="3" spans="1:7" ht="20.100000000000001" customHeight="1" x14ac:dyDescent="0.15">
      <c r="A3" s="26" t="s">
        <v>469</v>
      </c>
      <c r="B3" s="26"/>
      <c r="C3" s="27" t="s">
        <v>498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512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377</v>
      </c>
      <c r="B7" s="19" t="s">
        <v>513</v>
      </c>
      <c r="C7" s="19"/>
      <c r="D7" s="6" t="s">
        <v>514</v>
      </c>
      <c r="E7" s="6" t="s">
        <v>515</v>
      </c>
      <c r="F7" s="6" t="s">
        <v>516</v>
      </c>
      <c r="G7" s="6" t="s">
        <v>517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481</v>
      </c>
      <c r="B9" s="20" t="s">
        <v>518</v>
      </c>
      <c r="C9" s="20"/>
      <c r="D9" s="10">
        <v>100</v>
      </c>
      <c r="E9" s="10">
        <v>25</v>
      </c>
      <c r="F9" s="10">
        <v>20</v>
      </c>
      <c r="G9" s="10">
        <v>50000</v>
      </c>
    </row>
    <row r="10" spans="1:7" ht="20.100000000000001" customHeight="1" x14ac:dyDescent="0.15">
      <c r="A10" s="6" t="s">
        <v>482</v>
      </c>
      <c r="B10" s="20" t="s">
        <v>519</v>
      </c>
      <c r="C10" s="20"/>
      <c r="D10" s="10">
        <v>500</v>
      </c>
      <c r="E10" s="10">
        <v>10</v>
      </c>
      <c r="F10" s="10">
        <v>10</v>
      </c>
      <c r="G10" s="10">
        <v>50000</v>
      </c>
    </row>
    <row r="11" spans="1:7" ht="39.950000000000003" customHeight="1" x14ac:dyDescent="0.15">
      <c r="A11" s="6" t="s">
        <v>483</v>
      </c>
      <c r="B11" s="20" t="s">
        <v>520</v>
      </c>
      <c r="C11" s="20"/>
      <c r="D11" s="10">
        <v>5000</v>
      </c>
      <c r="E11" s="10">
        <v>5</v>
      </c>
      <c r="F11" s="10">
        <v>12</v>
      </c>
      <c r="G11" s="10">
        <v>300000</v>
      </c>
    </row>
    <row r="12" spans="1:7" ht="24.95" customHeight="1" x14ac:dyDescent="0.15">
      <c r="A12" s="28" t="s">
        <v>497</v>
      </c>
      <c r="B12" s="28"/>
      <c r="C12" s="28"/>
      <c r="D12" s="28"/>
      <c r="E12" s="28"/>
      <c r="F12" s="28"/>
      <c r="G12" s="12">
        <v>400000</v>
      </c>
    </row>
    <row r="13" spans="1:7" ht="24.95" customHeight="1" x14ac:dyDescent="0.15"/>
    <row r="14" spans="1:7" ht="20.100000000000001" customHeight="1" x14ac:dyDescent="0.15">
      <c r="A14" s="26" t="s">
        <v>468</v>
      </c>
      <c r="B14" s="26"/>
      <c r="C14" s="27" t="s">
        <v>108</v>
      </c>
      <c r="D14" s="27"/>
      <c r="E14" s="27"/>
      <c r="F14" s="27"/>
      <c r="G14" s="27"/>
    </row>
    <row r="15" spans="1:7" ht="20.100000000000001" customHeight="1" x14ac:dyDescent="0.15">
      <c r="A15" s="26" t="s">
        <v>469</v>
      </c>
      <c r="B15" s="26"/>
      <c r="C15" s="27" t="s">
        <v>470</v>
      </c>
      <c r="D15" s="27"/>
      <c r="E15" s="27"/>
      <c r="F15" s="27"/>
      <c r="G15" s="27"/>
    </row>
    <row r="16" spans="1:7" ht="15" customHeight="1" x14ac:dyDescent="0.15"/>
    <row r="17" spans="1:7" ht="24.95" customHeight="1" x14ac:dyDescent="0.15">
      <c r="A17" s="17" t="s">
        <v>521</v>
      </c>
      <c r="B17" s="17"/>
      <c r="C17" s="17"/>
      <c r="D17" s="17"/>
      <c r="E17" s="17"/>
      <c r="F17" s="17"/>
      <c r="G17" s="17"/>
    </row>
    <row r="18" spans="1:7" ht="15" customHeight="1" x14ac:dyDescent="0.15"/>
    <row r="19" spans="1:7" ht="50.1" customHeight="1" x14ac:dyDescent="0.15">
      <c r="A19" s="6" t="s">
        <v>377</v>
      </c>
      <c r="B19" s="19" t="s">
        <v>513</v>
      </c>
      <c r="C19" s="19"/>
      <c r="D19" s="6" t="s">
        <v>522</v>
      </c>
      <c r="E19" s="6" t="s">
        <v>523</v>
      </c>
      <c r="F19" s="6" t="s">
        <v>524</v>
      </c>
      <c r="G19" s="6" t="s">
        <v>517</v>
      </c>
    </row>
    <row r="20" spans="1:7" ht="15" customHeight="1" x14ac:dyDescent="0.15">
      <c r="A20" s="6">
        <v>1</v>
      </c>
      <c r="B20" s="19">
        <v>2</v>
      </c>
      <c r="C20" s="19"/>
      <c r="D20" s="6">
        <v>3</v>
      </c>
      <c r="E20" s="6">
        <v>4</v>
      </c>
      <c r="F20" s="6">
        <v>5</v>
      </c>
      <c r="G20" s="6">
        <v>6</v>
      </c>
    </row>
    <row r="21" spans="1:7" ht="39.950000000000003" customHeight="1" x14ac:dyDescent="0.15">
      <c r="A21" s="6" t="s">
        <v>481</v>
      </c>
      <c r="B21" s="20" t="s">
        <v>525</v>
      </c>
      <c r="C21" s="20"/>
      <c r="D21" s="10">
        <v>40</v>
      </c>
      <c r="E21" s="10">
        <v>10</v>
      </c>
      <c r="F21" s="10">
        <v>1000</v>
      </c>
      <c r="G21" s="10">
        <v>400000</v>
      </c>
    </row>
    <row r="22" spans="1:7" ht="24.95" customHeight="1" x14ac:dyDescent="0.15">
      <c r="A22" s="28" t="s">
        <v>497</v>
      </c>
      <c r="B22" s="28"/>
      <c r="C22" s="28"/>
      <c r="D22" s="28"/>
      <c r="E22" s="28"/>
      <c r="F22" s="28"/>
      <c r="G22" s="12">
        <v>400000</v>
      </c>
    </row>
    <row r="23" spans="1:7" ht="24.95" customHeight="1" x14ac:dyDescent="0.15"/>
    <row r="24" spans="1:7" ht="20.100000000000001" customHeight="1" x14ac:dyDescent="0.15">
      <c r="A24" s="26" t="s">
        <v>468</v>
      </c>
      <c r="B24" s="26"/>
      <c r="C24" s="27" t="s">
        <v>108</v>
      </c>
      <c r="D24" s="27"/>
      <c r="E24" s="27"/>
      <c r="F24" s="27"/>
      <c r="G24" s="27"/>
    </row>
    <row r="25" spans="1:7" ht="20.100000000000001" customHeight="1" x14ac:dyDescent="0.15">
      <c r="A25" s="26" t="s">
        <v>469</v>
      </c>
      <c r="B25" s="26"/>
      <c r="C25" s="27" t="s">
        <v>510</v>
      </c>
      <c r="D25" s="27"/>
      <c r="E25" s="27"/>
      <c r="F25" s="27"/>
      <c r="G25" s="27"/>
    </row>
    <row r="26" spans="1:7" ht="15" customHeight="1" x14ac:dyDescent="0.15"/>
    <row r="27" spans="1:7" ht="24.95" customHeight="1" x14ac:dyDescent="0.15">
      <c r="A27" s="17" t="s">
        <v>526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6" t="s">
        <v>377</v>
      </c>
      <c r="B29" s="19" t="s">
        <v>513</v>
      </c>
      <c r="C29" s="19"/>
      <c r="D29" s="6" t="s">
        <v>522</v>
      </c>
      <c r="E29" s="6" t="s">
        <v>523</v>
      </c>
      <c r="F29" s="6" t="s">
        <v>524</v>
      </c>
      <c r="G29" s="6" t="s">
        <v>517</v>
      </c>
    </row>
    <row r="30" spans="1:7" ht="15" customHeight="1" x14ac:dyDescent="0.15">
      <c r="A30" s="6">
        <v>1</v>
      </c>
      <c r="B30" s="19">
        <v>2</v>
      </c>
      <c r="C30" s="19"/>
      <c r="D30" s="6">
        <v>3</v>
      </c>
      <c r="E30" s="6">
        <v>4</v>
      </c>
      <c r="F30" s="6">
        <v>5</v>
      </c>
      <c r="G30" s="6">
        <v>6</v>
      </c>
    </row>
    <row r="31" spans="1:7" ht="24.95" customHeight="1" x14ac:dyDescent="0.15">
      <c r="A31" s="28" t="s">
        <v>497</v>
      </c>
      <c r="B31" s="28"/>
      <c r="C31" s="28"/>
      <c r="D31" s="28"/>
      <c r="E31" s="28"/>
      <c r="F31" s="28"/>
      <c r="G31" s="12">
        <v>0</v>
      </c>
    </row>
    <row r="32" spans="1:7" ht="24.95" customHeight="1" x14ac:dyDescent="0.15"/>
    <row r="33" spans="1:7" ht="20.100000000000001" customHeight="1" x14ac:dyDescent="0.15">
      <c r="A33" s="26" t="s">
        <v>468</v>
      </c>
      <c r="B33" s="26"/>
      <c r="C33" s="27" t="s">
        <v>108</v>
      </c>
      <c r="D33" s="27"/>
      <c r="E33" s="27"/>
      <c r="F33" s="27"/>
      <c r="G33" s="27"/>
    </row>
    <row r="34" spans="1:7" ht="20.100000000000001" customHeight="1" x14ac:dyDescent="0.15">
      <c r="A34" s="26" t="s">
        <v>469</v>
      </c>
      <c r="B34" s="26"/>
      <c r="C34" s="27" t="s">
        <v>498</v>
      </c>
      <c r="D34" s="27"/>
      <c r="E34" s="27"/>
      <c r="F34" s="27"/>
      <c r="G34" s="27"/>
    </row>
    <row r="35" spans="1:7" ht="15" customHeight="1" x14ac:dyDescent="0.15"/>
    <row r="36" spans="1:7" ht="24.95" customHeight="1" x14ac:dyDescent="0.15">
      <c r="A36" s="17" t="s">
        <v>521</v>
      </c>
      <c r="B36" s="17"/>
      <c r="C36" s="17"/>
      <c r="D36" s="17"/>
      <c r="E36" s="17"/>
      <c r="F36" s="17"/>
      <c r="G36" s="17"/>
    </row>
    <row r="37" spans="1:7" ht="15" customHeight="1" x14ac:dyDescent="0.15"/>
    <row r="38" spans="1:7" ht="50.1" customHeight="1" x14ac:dyDescent="0.15">
      <c r="A38" s="6" t="s">
        <v>377</v>
      </c>
      <c r="B38" s="19" t="s">
        <v>513</v>
      </c>
      <c r="C38" s="19"/>
      <c r="D38" s="6" t="s">
        <v>522</v>
      </c>
      <c r="E38" s="6" t="s">
        <v>523</v>
      </c>
      <c r="F38" s="6" t="s">
        <v>524</v>
      </c>
      <c r="G38" s="6" t="s">
        <v>517</v>
      </c>
    </row>
    <row r="39" spans="1:7" ht="15" customHeight="1" x14ac:dyDescent="0.15">
      <c r="A39" s="6">
        <v>1</v>
      </c>
      <c r="B39" s="19">
        <v>2</v>
      </c>
      <c r="C39" s="19"/>
      <c r="D39" s="6">
        <v>3</v>
      </c>
      <c r="E39" s="6">
        <v>4</v>
      </c>
      <c r="F39" s="6">
        <v>5</v>
      </c>
      <c r="G39" s="6">
        <v>6</v>
      </c>
    </row>
    <row r="40" spans="1:7" ht="39.950000000000003" customHeight="1" x14ac:dyDescent="0.15">
      <c r="A40" s="6" t="s">
        <v>481</v>
      </c>
      <c r="B40" s="20" t="s">
        <v>525</v>
      </c>
      <c r="C40" s="20"/>
      <c r="D40" s="10">
        <v>20</v>
      </c>
      <c r="E40" s="10">
        <v>10</v>
      </c>
      <c r="F40" s="10">
        <v>750</v>
      </c>
      <c r="G40" s="10">
        <v>150000</v>
      </c>
    </row>
    <row r="41" spans="1:7" ht="24.95" customHeight="1" x14ac:dyDescent="0.15">
      <c r="A41" s="28" t="s">
        <v>497</v>
      </c>
      <c r="B41" s="28"/>
      <c r="C41" s="28"/>
      <c r="D41" s="28"/>
      <c r="E41" s="28"/>
      <c r="F41" s="28"/>
      <c r="G41" s="12">
        <v>150000</v>
      </c>
    </row>
    <row r="42" spans="1:7" ht="24.95" customHeight="1" x14ac:dyDescent="0.15"/>
    <row r="43" spans="1:7" ht="20.100000000000001" customHeight="1" x14ac:dyDescent="0.15">
      <c r="A43" s="26" t="s">
        <v>468</v>
      </c>
      <c r="B43" s="26"/>
      <c r="C43" s="27" t="s">
        <v>166</v>
      </c>
      <c r="D43" s="27"/>
      <c r="E43" s="27"/>
      <c r="F43" s="27"/>
      <c r="G43" s="27"/>
    </row>
    <row r="44" spans="1:7" ht="20.100000000000001" customHeight="1" x14ac:dyDescent="0.15">
      <c r="A44" s="26" t="s">
        <v>469</v>
      </c>
      <c r="B44" s="26"/>
      <c r="C44" s="27" t="s">
        <v>498</v>
      </c>
      <c r="D44" s="27"/>
      <c r="E44" s="27"/>
      <c r="F44" s="27"/>
      <c r="G44" s="27"/>
    </row>
    <row r="45" spans="1:7" ht="15" customHeight="1" x14ac:dyDescent="0.15"/>
    <row r="46" spans="1:7" ht="50.1" customHeight="1" x14ac:dyDescent="0.15">
      <c r="A46" s="17" t="s">
        <v>527</v>
      </c>
      <c r="B46" s="17"/>
      <c r="C46" s="17"/>
      <c r="D46" s="17"/>
      <c r="E46" s="17"/>
      <c r="F46" s="17"/>
      <c r="G46" s="17"/>
    </row>
    <row r="47" spans="1:7" ht="15" customHeight="1" x14ac:dyDescent="0.15"/>
    <row r="48" spans="1:7" ht="50.1" customHeight="1" x14ac:dyDescent="0.15">
      <c r="A48" s="6" t="s">
        <v>377</v>
      </c>
      <c r="B48" s="19" t="s">
        <v>528</v>
      </c>
      <c r="C48" s="19"/>
      <c r="D48" s="19"/>
      <c r="E48" s="19"/>
      <c r="F48" s="6" t="s">
        <v>529</v>
      </c>
      <c r="G48" s="6" t="s">
        <v>530</v>
      </c>
    </row>
    <row r="49" spans="1:7" ht="15" customHeight="1" x14ac:dyDescent="0.15">
      <c r="A49" s="6">
        <v>1</v>
      </c>
      <c r="B49" s="19">
        <v>2</v>
      </c>
      <c r="C49" s="19"/>
      <c r="D49" s="19"/>
      <c r="E49" s="19"/>
      <c r="F49" s="6">
        <v>3</v>
      </c>
      <c r="G49" s="6">
        <v>4</v>
      </c>
    </row>
    <row r="50" spans="1:7" ht="20.100000000000001" customHeight="1" x14ac:dyDescent="0.15">
      <c r="A50" s="6" t="s">
        <v>483</v>
      </c>
      <c r="B50" s="20" t="s">
        <v>531</v>
      </c>
      <c r="C50" s="20"/>
      <c r="D50" s="20"/>
      <c r="E50" s="20"/>
      <c r="F50" s="10">
        <v>1085685.29</v>
      </c>
      <c r="G50" s="10">
        <v>238850.76</v>
      </c>
    </row>
    <row r="51" spans="1:7" ht="20.100000000000001" customHeight="1" x14ac:dyDescent="0.15">
      <c r="A51" s="6" t="s">
        <v>483</v>
      </c>
      <c r="B51" s="20" t="s">
        <v>531</v>
      </c>
      <c r="C51" s="20"/>
      <c r="D51" s="20"/>
      <c r="E51" s="20"/>
      <c r="F51" s="10">
        <v>1904666.09</v>
      </c>
      <c r="G51" s="10">
        <v>419026.54</v>
      </c>
    </row>
    <row r="52" spans="1:7" ht="20.100000000000001" customHeight="1" x14ac:dyDescent="0.15">
      <c r="A52" s="6" t="s">
        <v>483</v>
      </c>
      <c r="B52" s="20" t="s">
        <v>531</v>
      </c>
      <c r="C52" s="20"/>
      <c r="D52" s="20"/>
      <c r="E52" s="20"/>
      <c r="F52" s="10">
        <v>7083352.7999999998</v>
      </c>
      <c r="G52" s="10">
        <v>1558337.62</v>
      </c>
    </row>
    <row r="53" spans="1:7" ht="20.100000000000001" customHeight="1" x14ac:dyDescent="0.15">
      <c r="A53" s="6" t="s">
        <v>483</v>
      </c>
      <c r="B53" s="20" t="s">
        <v>531</v>
      </c>
      <c r="C53" s="20"/>
      <c r="D53" s="20"/>
      <c r="E53" s="20"/>
      <c r="F53" s="10">
        <v>95343.13</v>
      </c>
      <c r="G53" s="10">
        <v>20975.49</v>
      </c>
    </row>
    <row r="54" spans="1:7" ht="20.100000000000001" customHeight="1" x14ac:dyDescent="0.15">
      <c r="A54" s="6" t="s">
        <v>483</v>
      </c>
      <c r="B54" s="20" t="s">
        <v>531</v>
      </c>
      <c r="C54" s="20"/>
      <c r="D54" s="20"/>
      <c r="E54" s="20"/>
      <c r="F54" s="10">
        <v>1731424.91</v>
      </c>
      <c r="G54" s="10">
        <v>380913.48</v>
      </c>
    </row>
    <row r="55" spans="1:7" ht="20.100000000000001" customHeight="1" x14ac:dyDescent="0.15">
      <c r="A55" s="6" t="s">
        <v>483</v>
      </c>
      <c r="B55" s="20" t="s">
        <v>531</v>
      </c>
      <c r="C55" s="20"/>
      <c r="D55" s="20"/>
      <c r="E55" s="20"/>
      <c r="F55" s="10">
        <v>2043957.99</v>
      </c>
      <c r="G55" s="10">
        <v>449670.76</v>
      </c>
    </row>
    <row r="56" spans="1:7" ht="20.100000000000001" customHeight="1" x14ac:dyDescent="0.15">
      <c r="A56" s="6" t="s">
        <v>483</v>
      </c>
      <c r="B56" s="20" t="s">
        <v>531</v>
      </c>
      <c r="C56" s="20"/>
      <c r="D56" s="20"/>
      <c r="E56" s="20"/>
      <c r="F56" s="10">
        <v>18564097.920000002</v>
      </c>
      <c r="G56" s="10">
        <v>4084101.54</v>
      </c>
    </row>
    <row r="57" spans="1:7" ht="39.950000000000003" customHeight="1" x14ac:dyDescent="0.15">
      <c r="A57" s="6" t="s">
        <v>484</v>
      </c>
      <c r="B57" s="20" t="s">
        <v>532</v>
      </c>
      <c r="C57" s="20"/>
      <c r="D57" s="20"/>
      <c r="E57" s="20"/>
      <c r="F57" s="10">
        <v>7083352.7999999998</v>
      </c>
      <c r="G57" s="10">
        <v>361250.99</v>
      </c>
    </row>
    <row r="58" spans="1:7" ht="39.950000000000003" customHeight="1" x14ac:dyDescent="0.15">
      <c r="A58" s="6" t="s">
        <v>484</v>
      </c>
      <c r="B58" s="20" t="s">
        <v>532</v>
      </c>
      <c r="C58" s="20"/>
      <c r="D58" s="20"/>
      <c r="E58" s="20"/>
      <c r="F58" s="10">
        <v>1085685.29</v>
      </c>
      <c r="G58" s="10">
        <v>55369.95</v>
      </c>
    </row>
    <row r="59" spans="1:7" ht="39.950000000000003" customHeight="1" x14ac:dyDescent="0.15">
      <c r="A59" s="6" t="s">
        <v>484</v>
      </c>
      <c r="B59" s="20" t="s">
        <v>532</v>
      </c>
      <c r="C59" s="20"/>
      <c r="D59" s="20"/>
      <c r="E59" s="20"/>
      <c r="F59" s="10">
        <v>18564097.920000002</v>
      </c>
      <c r="G59" s="10">
        <v>946768.99</v>
      </c>
    </row>
    <row r="60" spans="1:7" ht="39.950000000000003" customHeight="1" x14ac:dyDescent="0.15">
      <c r="A60" s="6" t="s">
        <v>484</v>
      </c>
      <c r="B60" s="20" t="s">
        <v>532</v>
      </c>
      <c r="C60" s="20"/>
      <c r="D60" s="20"/>
      <c r="E60" s="20"/>
      <c r="F60" s="10">
        <v>95343.13</v>
      </c>
      <c r="G60" s="10">
        <v>4862.5</v>
      </c>
    </row>
    <row r="61" spans="1:7" ht="39.950000000000003" customHeight="1" x14ac:dyDescent="0.15">
      <c r="A61" s="6" t="s">
        <v>484</v>
      </c>
      <c r="B61" s="20" t="s">
        <v>532</v>
      </c>
      <c r="C61" s="20"/>
      <c r="D61" s="20"/>
      <c r="E61" s="20"/>
      <c r="F61" s="10">
        <v>1904666.09</v>
      </c>
      <c r="G61" s="10">
        <v>97137.97</v>
      </c>
    </row>
    <row r="62" spans="1:7" ht="39.950000000000003" customHeight="1" x14ac:dyDescent="0.15">
      <c r="A62" s="6" t="s">
        <v>484</v>
      </c>
      <c r="B62" s="20" t="s">
        <v>532</v>
      </c>
      <c r="C62" s="20"/>
      <c r="D62" s="20"/>
      <c r="E62" s="20"/>
      <c r="F62" s="10">
        <v>2043957.99</v>
      </c>
      <c r="G62" s="10">
        <v>104241.86</v>
      </c>
    </row>
    <row r="63" spans="1:7" ht="39.950000000000003" customHeight="1" x14ac:dyDescent="0.15">
      <c r="A63" s="6" t="s">
        <v>484</v>
      </c>
      <c r="B63" s="20" t="s">
        <v>532</v>
      </c>
      <c r="C63" s="20"/>
      <c r="D63" s="20"/>
      <c r="E63" s="20"/>
      <c r="F63" s="10">
        <v>1731424.91</v>
      </c>
      <c r="G63" s="10">
        <v>88302.67</v>
      </c>
    </row>
    <row r="64" spans="1:7" ht="99.95" customHeight="1" x14ac:dyDescent="0.15">
      <c r="A64" s="6" t="s">
        <v>485</v>
      </c>
      <c r="B64" s="20" t="s">
        <v>533</v>
      </c>
      <c r="C64" s="20"/>
      <c r="D64" s="20"/>
      <c r="E64" s="20"/>
      <c r="F64" s="10">
        <v>1731424.91</v>
      </c>
      <c r="G64" s="10">
        <v>53674.17</v>
      </c>
    </row>
    <row r="65" spans="1:7" ht="99.95" customHeight="1" x14ac:dyDescent="0.15">
      <c r="A65" s="6" t="s">
        <v>485</v>
      </c>
      <c r="B65" s="20" t="s">
        <v>533</v>
      </c>
      <c r="C65" s="20"/>
      <c r="D65" s="20"/>
      <c r="E65" s="20"/>
      <c r="F65" s="10">
        <v>7083352.7999999998</v>
      </c>
      <c r="G65" s="10">
        <v>219583.94</v>
      </c>
    </row>
    <row r="66" spans="1:7" ht="99.95" customHeight="1" x14ac:dyDescent="0.15">
      <c r="A66" s="6" t="s">
        <v>485</v>
      </c>
      <c r="B66" s="20" t="s">
        <v>533</v>
      </c>
      <c r="C66" s="20"/>
      <c r="D66" s="20"/>
      <c r="E66" s="20"/>
      <c r="F66" s="10">
        <v>2043957.99</v>
      </c>
      <c r="G66" s="10">
        <v>63362.7</v>
      </c>
    </row>
    <row r="67" spans="1:7" ht="99.95" customHeight="1" x14ac:dyDescent="0.15">
      <c r="A67" s="6" t="s">
        <v>485</v>
      </c>
      <c r="B67" s="20" t="s">
        <v>533</v>
      </c>
      <c r="C67" s="20"/>
      <c r="D67" s="20"/>
      <c r="E67" s="20"/>
      <c r="F67" s="10">
        <v>18564097.920000002</v>
      </c>
      <c r="G67" s="10">
        <v>575487.04</v>
      </c>
    </row>
    <row r="68" spans="1:7" ht="99.95" customHeight="1" x14ac:dyDescent="0.15">
      <c r="A68" s="6" t="s">
        <v>485</v>
      </c>
      <c r="B68" s="20" t="s">
        <v>533</v>
      </c>
      <c r="C68" s="20"/>
      <c r="D68" s="20"/>
      <c r="E68" s="20"/>
      <c r="F68" s="10">
        <v>95343.13</v>
      </c>
      <c r="G68" s="10">
        <v>2955.64</v>
      </c>
    </row>
    <row r="69" spans="1:7" ht="99.95" customHeight="1" x14ac:dyDescent="0.15">
      <c r="A69" s="6" t="s">
        <v>485</v>
      </c>
      <c r="B69" s="20" t="s">
        <v>533</v>
      </c>
      <c r="C69" s="20"/>
      <c r="D69" s="20"/>
      <c r="E69" s="20"/>
      <c r="F69" s="10">
        <v>1085685.29</v>
      </c>
      <c r="G69" s="10">
        <v>33656.239999999998</v>
      </c>
    </row>
    <row r="70" spans="1:7" ht="99.95" customHeight="1" x14ac:dyDescent="0.15">
      <c r="A70" s="6" t="s">
        <v>485</v>
      </c>
      <c r="B70" s="20" t="s">
        <v>533</v>
      </c>
      <c r="C70" s="20"/>
      <c r="D70" s="20"/>
      <c r="E70" s="20"/>
      <c r="F70" s="10">
        <v>1904666.09</v>
      </c>
      <c r="G70" s="10">
        <v>59044.65</v>
      </c>
    </row>
    <row r="71" spans="1:7" ht="24.95" customHeight="1" x14ac:dyDescent="0.15">
      <c r="A71" s="28" t="s">
        <v>497</v>
      </c>
      <c r="B71" s="28"/>
      <c r="C71" s="28"/>
      <c r="D71" s="28"/>
      <c r="E71" s="28"/>
      <c r="F71" s="28"/>
      <c r="G71" s="12">
        <v>9817575.5</v>
      </c>
    </row>
    <row r="72" spans="1:7" ht="24.95" customHeight="1" x14ac:dyDescent="0.15"/>
    <row r="73" spans="1:7" ht="20.100000000000001" customHeight="1" x14ac:dyDescent="0.15">
      <c r="A73" s="26" t="s">
        <v>468</v>
      </c>
      <c r="B73" s="26"/>
      <c r="C73" s="27" t="s">
        <v>166</v>
      </c>
      <c r="D73" s="27"/>
      <c r="E73" s="27"/>
      <c r="F73" s="27"/>
      <c r="G73" s="27"/>
    </row>
    <row r="74" spans="1:7" ht="20.100000000000001" customHeight="1" x14ac:dyDescent="0.15">
      <c r="A74" s="26" t="s">
        <v>469</v>
      </c>
      <c r="B74" s="26"/>
      <c r="C74" s="27" t="s">
        <v>510</v>
      </c>
      <c r="D74" s="27"/>
      <c r="E74" s="27"/>
      <c r="F74" s="27"/>
      <c r="G74" s="27"/>
    </row>
    <row r="75" spans="1:7" ht="15" customHeight="1" x14ac:dyDescent="0.15"/>
    <row r="76" spans="1:7" ht="50.1" customHeight="1" x14ac:dyDescent="0.15">
      <c r="A76" s="17" t="s">
        <v>534</v>
      </c>
      <c r="B76" s="17"/>
      <c r="C76" s="17"/>
      <c r="D76" s="17"/>
      <c r="E76" s="17"/>
      <c r="F76" s="17"/>
      <c r="G76" s="17"/>
    </row>
    <row r="77" spans="1:7" ht="15" customHeight="1" x14ac:dyDescent="0.15"/>
    <row r="78" spans="1:7" ht="50.1" customHeight="1" x14ac:dyDescent="0.15">
      <c r="A78" s="6" t="s">
        <v>377</v>
      </c>
      <c r="B78" s="19" t="s">
        <v>528</v>
      </c>
      <c r="C78" s="19"/>
      <c r="D78" s="19"/>
      <c r="E78" s="19"/>
      <c r="F78" s="6" t="s">
        <v>529</v>
      </c>
      <c r="G78" s="6" t="s">
        <v>530</v>
      </c>
    </row>
    <row r="79" spans="1:7" ht="15" customHeight="1" x14ac:dyDescent="0.15">
      <c r="A79" s="6">
        <v>1</v>
      </c>
      <c r="B79" s="19">
        <v>2</v>
      </c>
      <c r="C79" s="19"/>
      <c r="D79" s="19"/>
      <c r="E79" s="19"/>
      <c r="F79" s="6">
        <v>3</v>
      </c>
      <c r="G79" s="6">
        <v>4</v>
      </c>
    </row>
    <row r="80" spans="1:7" ht="24.95" customHeight="1" x14ac:dyDescent="0.15">
      <c r="A80" s="28" t="s">
        <v>497</v>
      </c>
      <c r="B80" s="28"/>
      <c r="C80" s="28"/>
      <c r="D80" s="28"/>
      <c r="E80" s="28"/>
      <c r="F80" s="28"/>
      <c r="G80" s="12">
        <v>0</v>
      </c>
    </row>
    <row r="81" spans="1:7" ht="24.95" customHeight="1" x14ac:dyDescent="0.15"/>
    <row r="82" spans="1:7" ht="20.100000000000001" customHeight="1" x14ac:dyDescent="0.15">
      <c r="A82" s="26" t="s">
        <v>468</v>
      </c>
      <c r="B82" s="26"/>
      <c r="C82" s="27" t="s">
        <v>166</v>
      </c>
      <c r="D82" s="27"/>
      <c r="E82" s="27"/>
      <c r="F82" s="27"/>
      <c r="G82" s="27"/>
    </row>
    <row r="83" spans="1:7" ht="20.100000000000001" customHeight="1" x14ac:dyDescent="0.15">
      <c r="A83" s="26" t="s">
        <v>469</v>
      </c>
      <c r="B83" s="26"/>
      <c r="C83" s="27" t="s">
        <v>470</v>
      </c>
      <c r="D83" s="27"/>
      <c r="E83" s="27"/>
      <c r="F83" s="27"/>
      <c r="G83" s="27"/>
    </row>
    <row r="84" spans="1:7" ht="15" customHeight="1" x14ac:dyDescent="0.15"/>
    <row r="85" spans="1:7" ht="50.1" customHeight="1" x14ac:dyDescent="0.15">
      <c r="A85" s="17" t="s">
        <v>527</v>
      </c>
      <c r="B85" s="17"/>
      <c r="C85" s="17"/>
      <c r="D85" s="17"/>
      <c r="E85" s="17"/>
      <c r="F85" s="17"/>
      <c r="G85" s="17"/>
    </row>
    <row r="86" spans="1:7" ht="15" customHeight="1" x14ac:dyDescent="0.15"/>
    <row r="87" spans="1:7" ht="50.1" customHeight="1" x14ac:dyDescent="0.15">
      <c r="A87" s="6" t="s">
        <v>377</v>
      </c>
      <c r="B87" s="19" t="s">
        <v>528</v>
      </c>
      <c r="C87" s="19"/>
      <c r="D87" s="19"/>
      <c r="E87" s="19"/>
      <c r="F87" s="6" t="s">
        <v>529</v>
      </c>
      <c r="G87" s="6" t="s">
        <v>530</v>
      </c>
    </row>
    <row r="88" spans="1:7" ht="15" customHeight="1" x14ac:dyDescent="0.15">
      <c r="A88" s="6">
        <v>1</v>
      </c>
      <c r="B88" s="19">
        <v>2</v>
      </c>
      <c r="C88" s="19"/>
      <c r="D88" s="19"/>
      <c r="E88" s="19"/>
      <c r="F88" s="6">
        <v>3</v>
      </c>
      <c r="G88" s="6">
        <v>4</v>
      </c>
    </row>
    <row r="89" spans="1:7" ht="20.100000000000001" customHeight="1" x14ac:dyDescent="0.15">
      <c r="A89" s="6" t="s">
        <v>384</v>
      </c>
      <c r="B89" s="20" t="s">
        <v>531</v>
      </c>
      <c r="C89" s="20"/>
      <c r="D89" s="20"/>
      <c r="E89" s="20"/>
      <c r="F89" s="10">
        <v>4633994.54</v>
      </c>
      <c r="G89" s="10">
        <v>1019478.8</v>
      </c>
    </row>
    <row r="90" spans="1:7" ht="20.100000000000001" customHeight="1" x14ac:dyDescent="0.15">
      <c r="A90" s="6" t="s">
        <v>384</v>
      </c>
      <c r="B90" s="20" t="s">
        <v>531</v>
      </c>
      <c r="C90" s="20"/>
      <c r="D90" s="20"/>
      <c r="E90" s="20"/>
      <c r="F90" s="10">
        <v>1133375.67</v>
      </c>
      <c r="G90" s="10">
        <v>249342.65</v>
      </c>
    </row>
    <row r="91" spans="1:7" ht="20.100000000000001" customHeight="1" x14ac:dyDescent="0.15">
      <c r="A91" s="6" t="s">
        <v>384</v>
      </c>
      <c r="B91" s="20" t="s">
        <v>531</v>
      </c>
      <c r="C91" s="20"/>
      <c r="D91" s="20"/>
      <c r="E91" s="20"/>
      <c r="F91" s="10">
        <v>12959082.07</v>
      </c>
      <c r="G91" s="10">
        <v>2850998.06</v>
      </c>
    </row>
    <row r="92" spans="1:7" ht="20.100000000000001" customHeight="1" x14ac:dyDescent="0.15">
      <c r="A92" s="6" t="s">
        <v>384</v>
      </c>
      <c r="B92" s="20" t="s">
        <v>531</v>
      </c>
      <c r="C92" s="20"/>
      <c r="D92" s="20"/>
      <c r="E92" s="20"/>
      <c r="F92" s="10">
        <v>4940616.29</v>
      </c>
      <c r="G92" s="10">
        <v>1086935.58</v>
      </c>
    </row>
    <row r="93" spans="1:7" ht="20.100000000000001" customHeight="1" x14ac:dyDescent="0.15">
      <c r="A93" s="6" t="s">
        <v>384</v>
      </c>
      <c r="B93" s="20" t="s">
        <v>531</v>
      </c>
      <c r="C93" s="20"/>
      <c r="D93" s="20"/>
      <c r="E93" s="20"/>
      <c r="F93" s="10">
        <v>40646549.969999999</v>
      </c>
      <c r="G93" s="10">
        <v>8942240.9900000002</v>
      </c>
    </row>
    <row r="94" spans="1:7" ht="20.100000000000001" customHeight="1" x14ac:dyDescent="0.15">
      <c r="A94" s="6" t="s">
        <v>384</v>
      </c>
      <c r="B94" s="20" t="s">
        <v>531</v>
      </c>
      <c r="C94" s="20"/>
      <c r="D94" s="20"/>
      <c r="E94" s="20"/>
      <c r="F94" s="10">
        <v>2931838.87</v>
      </c>
      <c r="G94" s="10">
        <v>645004.55000000005</v>
      </c>
    </row>
    <row r="95" spans="1:7" ht="20.100000000000001" customHeight="1" x14ac:dyDescent="0.15">
      <c r="A95" s="6" t="s">
        <v>384</v>
      </c>
      <c r="B95" s="20" t="s">
        <v>531</v>
      </c>
      <c r="C95" s="20"/>
      <c r="D95" s="20"/>
      <c r="E95" s="20"/>
      <c r="F95" s="10">
        <v>4804816.96</v>
      </c>
      <c r="G95" s="10">
        <v>1057059.73</v>
      </c>
    </row>
    <row r="96" spans="1:7" ht="39.950000000000003" customHeight="1" x14ac:dyDescent="0.15">
      <c r="A96" s="6" t="s">
        <v>481</v>
      </c>
      <c r="B96" s="20" t="s">
        <v>532</v>
      </c>
      <c r="C96" s="20"/>
      <c r="D96" s="20"/>
      <c r="E96" s="20"/>
      <c r="F96" s="10">
        <v>4940616.29</v>
      </c>
      <c r="G96" s="10">
        <v>251971.43</v>
      </c>
    </row>
    <row r="97" spans="1:7" ht="39.950000000000003" customHeight="1" x14ac:dyDescent="0.15">
      <c r="A97" s="6" t="s">
        <v>481</v>
      </c>
      <c r="B97" s="20" t="s">
        <v>532</v>
      </c>
      <c r="C97" s="20"/>
      <c r="D97" s="20"/>
      <c r="E97" s="20"/>
      <c r="F97" s="10">
        <v>12959082.07</v>
      </c>
      <c r="G97" s="10">
        <v>660913.18999999994</v>
      </c>
    </row>
    <row r="98" spans="1:7" ht="39.950000000000003" customHeight="1" x14ac:dyDescent="0.15">
      <c r="A98" s="6" t="s">
        <v>481</v>
      </c>
      <c r="B98" s="20" t="s">
        <v>532</v>
      </c>
      <c r="C98" s="20"/>
      <c r="D98" s="20"/>
      <c r="E98" s="20"/>
      <c r="F98" s="10">
        <v>2931838.87</v>
      </c>
      <c r="G98" s="10">
        <v>149523.78</v>
      </c>
    </row>
    <row r="99" spans="1:7" ht="39.950000000000003" customHeight="1" x14ac:dyDescent="0.15">
      <c r="A99" s="6" t="s">
        <v>481</v>
      </c>
      <c r="B99" s="20" t="s">
        <v>532</v>
      </c>
      <c r="C99" s="20"/>
      <c r="D99" s="20"/>
      <c r="E99" s="20"/>
      <c r="F99" s="10">
        <v>1133375.67</v>
      </c>
      <c r="G99" s="10">
        <v>57802.16</v>
      </c>
    </row>
    <row r="100" spans="1:7" ht="39.950000000000003" customHeight="1" x14ac:dyDescent="0.15">
      <c r="A100" s="6" t="s">
        <v>481</v>
      </c>
      <c r="B100" s="20" t="s">
        <v>532</v>
      </c>
      <c r="C100" s="20"/>
      <c r="D100" s="20"/>
      <c r="E100" s="20"/>
      <c r="F100" s="10">
        <v>40646549.969999999</v>
      </c>
      <c r="G100" s="10">
        <v>2072974.05</v>
      </c>
    </row>
    <row r="101" spans="1:7" ht="39.950000000000003" customHeight="1" x14ac:dyDescent="0.15">
      <c r="A101" s="6" t="s">
        <v>481</v>
      </c>
      <c r="B101" s="20" t="s">
        <v>532</v>
      </c>
      <c r="C101" s="20"/>
      <c r="D101" s="20"/>
      <c r="E101" s="20"/>
      <c r="F101" s="10">
        <v>4633994.54</v>
      </c>
      <c r="G101" s="10">
        <v>236333.72</v>
      </c>
    </row>
    <row r="102" spans="1:7" ht="39.950000000000003" customHeight="1" x14ac:dyDescent="0.15">
      <c r="A102" s="6" t="s">
        <v>481</v>
      </c>
      <c r="B102" s="20" t="s">
        <v>532</v>
      </c>
      <c r="C102" s="20"/>
      <c r="D102" s="20"/>
      <c r="E102" s="20"/>
      <c r="F102" s="10">
        <v>4804816.96</v>
      </c>
      <c r="G102" s="10">
        <v>245045.66</v>
      </c>
    </row>
    <row r="103" spans="1:7" ht="99.95" customHeight="1" x14ac:dyDescent="0.15">
      <c r="A103" s="6" t="s">
        <v>482</v>
      </c>
      <c r="B103" s="20" t="s">
        <v>533</v>
      </c>
      <c r="C103" s="20"/>
      <c r="D103" s="20"/>
      <c r="E103" s="20"/>
      <c r="F103" s="10">
        <v>2931838.87</v>
      </c>
      <c r="G103" s="10">
        <v>90887</v>
      </c>
    </row>
    <row r="104" spans="1:7" ht="99.95" customHeight="1" x14ac:dyDescent="0.15">
      <c r="A104" s="6" t="s">
        <v>482</v>
      </c>
      <c r="B104" s="20" t="s">
        <v>533</v>
      </c>
      <c r="C104" s="20"/>
      <c r="D104" s="20"/>
      <c r="E104" s="20"/>
      <c r="F104" s="10">
        <v>4804816.96</v>
      </c>
      <c r="G104" s="10">
        <v>148949.32999999999</v>
      </c>
    </row>
    <row r="105" spans="1:7" ht="99.95" customHeight="1" x14ac:dyDescent="0.15">
      <c r="A105" s="6" t="s">
        <v>482</v>
      </c>
      <c r="B105" s="20" t="s">
        <v>533</v>
      </c>
      <c r="C105" s="20"/>
      <c r="D105" s="20"/>
      <c r="E105" s="20"/>
      <c r="F105" s="10">
        <v>1133375.67</v>
      </c>
      <c r="G105" s="10">
        <v>35134.65</v>
      </c>
    </row>
    <row r="106" spans="1:7" ht="99.95" customHeight="1" x14ac:dyDescent="0.15">
      <c r="A106" s="6" t="s">
        <v>482</v>
      </c>
      <c r="B106" s="20" t="s">
        <v>533</v>
      </c>
      <c r="C106" s="20"/>
      <c r="D106" s="20"/>
      <c r="E106" s="20"/>
      <c r="F106" s="10">
        <v>12959082.07</v>
      </c>
      <c r="G106" s="10">
        <v>401731.54</v>
      </c>
    </row>
    <row r="107" spans="1:7" ht="99.95" customHeight="1" x14ac:dyDescent="0.15">
      <c r="A107" s="6" t="s">
        <v>482</v>
      </c>
      <c r="B107" s="20" t="s">
        <v>533</v>
      </c>
      <c r="C107" s="20"/>
      <c r="D107" s="20"/>
      <c r="E107" s="20"/>
      <c r="F107" s="10">
        <v>4633994.54</v>
      </c>
      <c r="G107" s="10">
        <v>143653.82999999999</v>
      </c>
    </row>
    <row r="108" spans="1:7" ht="99.95" customHeight="1" x14ac:dyDescent="0.15">
      <c r="A108" s="6" t="s">
        <v>482</v>
      </c>
      <c r="B108" s="20" t="s">
        <v>533</v>
      </c>
      <c r="C108" s="20"/>
      <c r="D108" s="20"/>
      <c r="E108" s="20"/>
      <c r="F108" s="10">
        <v>40646549.969999999</v>
      </c>
      <c r="G108" s="10">
        <v>1260043.05</v>
      </c>
    </row>
    <row r="109" spans="1:7" ht="99.95" customHeight="1" x14ac:dyDescent="0.15">
      <c r="A109" s="6" t="s">
        <v>482</v>
      </c>
      <c r="B109" s="20" t="s">
        <v>533</v>
      </c>
      <c r="C109" s="20"/>
      <c r="D109" s="20"/>
      <c r="E109" s="20"/>
      <c r="F109" s="10">
        <v>4940616.3</v>
      </c>
      <c r="G109" s="10">
        <v>153159.10999999999</v>
      </c>
    </row>
    <row r="110" spans="1:7" ht="20.100000000000001" customHeight="1" x14ac:dyDescent="0.15">
      <c r="A110" s="6" t="s">
        <v>486</v>
      </c>
      <c r="B110" s="20" t="s">
        <v>535</v>
      </c>
      <c r="C110" s="20"/>
      <c r="D110" s="20"/>
      <c r="E110" s="20"/>
      <c r="F110" s="10">
        <v>40817.14</v>
      </c>
      <c r="G110" s="10">
        <v>40817.14</v>
      </c>
    </row>
    <row r="111" spans="1:7" ht="24.95" customHeight="1" x14ac:dyDescent="0.15">
      <c r="A111" s="28" t="s">
        <v>497</v>
      </c>
      <c r="B111" s="28"/>
      <c r="C111" s="28"/>
      <c r="D111" s="28"/>
      <c r="E111" s="28"/>
      <c r="F111" s="28"/>
      <c r="G111" s="12">
        <v>21800000</v>
      </c>
    </row>
    <row r="112" spans="1:7" ht="24.95" customHeight="1" x14ac:dyDescent="0.15"/>
    <row r="113" spans="1:7" ht="24.95" customHeight="1" x14ac:dyDescent="0.15">
      <c r="A113" s="26" t="s">
        <v>468</v>
      </c>
      <c r="B113" s="26"/>
      <c r="C113" s="27"/>
      <c r="D113" s="27"/>
      <c r="E113" s="27"/>
      <c r="F113" s="27"/>
      <c r="G113" s="27"/>
    </row>
    <row r="114" spans="1:7" ht="24.95" customHeight="1" x14ac:dyDescent="0.15">
      <c r="A114" s="26" t="s">
        <v>469</v>
      </c>
      <c r="B114" s="26"/>
      <c r="C114" s="27"/>
      <c r="D114" s="27"/>
      <c r="E114" s="27"/>
      <c r="F114" s="27"/>
      <c r="G114" s="27"/>
    </row>
    <row r="115" spans="1:7" ht="15" customHeight="1" x14ac:dyDescent="0.15"/>
    <row r="116" spans="1:7" ht="50.1" customHeight="1" x14ac:dyDescent="0.15">
      <c r="A116" s="17" t="s">
        <v>536</v>
      </c>
      <c r="B116" s="17"/>
      <c r="C116" s="17"/>
      <c r="D116" s="17"/>
      <c r="E116" s="17"/>
      <c r="F116" s="17"/>
      <c r="G116" s="17"/>
    </row>
    <row r="117" spans="1:7" ht="15" customHeight="1" x14ac:dyDescent="0.15"/>
    <row r="118" spans="1:7" ht="50.1" customHeight="1" x14ac:dyDescent="0.15">
      <c r="A118" s="6" t="s">
        <v>377</v>
      </c>
      <c r="B118" s="19" t="s">
        <v>44</v>
      </c>
      <c r="C118" s="19"/>
      <c r="D118" s="19"/>
      <c r="E118" s="6" t="s">
        <v>537</v>
      </c>
      <c r="F118" s="6" t="s">
        <v>538</v>
      </c>
      <c r="G118" s="6" t="s">
        <v>539</v>
      </c>
    </row>
    <row r="119" spans="1:7" ht="24.95" customHeight="1" x14ac:dyDescent="0.15">
      <c r="A119" s="6" t="s">
        <v>387</v>
      </c>
      <c r="B119" s="19" t="s">
        <v>387</v>
      </c>
      <c r="C119" s="19"/>
      <c r="D119" s="19"/>
      <c r="E119" s="6" t="s">
        <v>387</v>
      </c>
      <c r="F119" s="6" t="s">
        <v>387</v>
      </c>
      <c r="G119" s="6" t="s">
        <v>387</v>
      </c>
    </row>
    <row r="120" spans="1:7" ht="24.95" customHeight="1" x14ac:dyDescent="0.15"/>
    <row r="121" spans="1:7" ht="20.100000000000001" customHeight="1" x14ac:dyDescent="0.15">
      <c r="A121" s="26" t="s">
        <v>468</v>
      </c>
      <c r="B121" s="26"/>
      <c r="C121" s="27" t="s">
        <v>207</v>
      </c>
      <c r="D121" s="27"/>
      <c r="E121" s="27"/>
      <c r="F121" s="27"/>
      <c r="G121" s="27"/>
    </row>
    <row r="122" spans="1:7" ht="20.100000000000001" customHeight="1" x14ac:dyDescent="0.15">
      <c r="A122" s="26" t="s">
        <v>469</v>
      </c>
      <c r="B122" s="26"/>
      <c r="C122" s="27" t="s">
        <v>470</v>
      </c>
      <c r="D122" s="27"/>
      <c r="E122" s="27"/>
      <c r="F122" s="27"/>
      <c r="G122" s="27"/>
    </row>
    <row r="123" spans="1:7" ht="15" customHeight="1" x14ac:dyDescent="0.15"/>
    <row r="124" spans="1:7" ht="24.95" customHeight="1" x14ac:dyDescent="0.15">
      <c r="A124" s="17" t="s">
        <v>540</v>
      </c>
      <c r="B124" s="17"/>
      <c r="C124" s="17"/>
      <c r="D124" s="17"/>
      <c r="E124" s="17"/>
      <c r="F124" s="17"/>
      <c r="G124" s="17"/>
    </row>
    <row r="125" spans="1:7" ht="15" customHeight="1" x14ac:dyDescent="0.15"/>
    <row r="126" spans="1:7" ht="60" customHeight="1" x14ac:dyDescent="0.15">
      <c r="A126" s="6" t="s">
        <v>377</v>
      </c>
      <c r="B126" s="19" t="s">
        <v>513</v>
      </c>
      <c r="C126" s="19"/>
      <c r="D126" s="19"/>
      <c r="E126" s="6" t="s">
        <v>541</v>
      </c>
      <c r="F126" s="6" t="s">
        <v>542</v>
      </c>
      <c r="G126" s="6" t="s">
        <v>543</v>
      </c>
    </row>
    <row r="127" spans="1:7" ht="15" customHeight="1" x14ac:dyDescent="0.15">
      <c r="A127" s="6">
        <v>1</v>
      </c>
      <c r="B127" s="19">
        <v>2</v>
      </c>
      <c r="C127" s="19"/>
      <c r="D127" s="19"/>
      <c r="E127" s="6">
        <v>3</v>
      </c>
      <c r="F127" s="6">
        <v>4</v>
      </c>
      <c r="G127" s="6">
        <v>5</v>
      </c>
    </row>
    <row r="128" spans="1:7" ht="80.099999999999994" customHeight="1" x14ac:dyDescent="0.15">
      <c r="A128" s="6" t="s">
        <v>482</v>
      </c>
      <c r="B128" s="20" t="s">
        <v>544</v>
      </c>
      <c r="C128" s="20"/>
      <c r="D128" s="20"/>
      <c r="E128" s="10">
        <v>12</v>
      </c>
      <c r="F128" s="10">
        <v>8333.3330000000005</v>
      </c>
      <c r="G128" s="10">
        <v>100000</v>
      </c>
    </row>
    <row r="129" spans="1:7" ht="24.95" customHeight="1" x14ac:dyDescent="0.15">
      <c r="A129" s="28" t="s">
        <v>497</v>
      </c>
      <c r="B129" s="28"/>
      <c r="C129" s="28"/>
      <c r="D129" s="28"/>
      <c r="E129" s="28"/>
      <c r="F129" s="28"/>
      <c r="G129" s="12">
        <v>100000</v>
      </c>
    </row>
    <row r="130" spans="1:7" ht="24.95" customHeight="1" x14ac:dyDescent="0.15"/>
    <row r="131" spans="1:7" ht="20.100000000000001" customHeight="1" x14ac:dyDescent="0.15">
      <c r="A131" s="26" t="s">
        <v>468</v>
      </c>
      <c r="B131" s="26"/>
      <c r="C131" s="27" t="s">
        <v>207</v>
      </c>
      <c r="D131" s="27"/>
      <c r="E131" s="27"/>
      <c r="F131" s="27"/>
      <c r="G131" s="27"/>
    </row>
    <row r="132" spans="1:7" ht="20.100000000000001" customHeight="1" x14ac:dyDescent="0.15">
      <c r="A132" s="26" t="s">
        <v>469</v>
      </c>
      <c r="B132" s="26"/>
      <c r="C132" s="27" t="s">
        <v>498</v>
      </c>
      <c r="D132" s="27"/>
      <c r="E132" s="27"/>
      <c r="F132" s="27"/>
      <c r="G132" s="27"/>
    </row>
    <row r="133" spans="1:7" ht="15" customHeight="1" x14ac:dyDescent="0.15"/>
    <row r="134" spans="1:7" ht="24.95" customHeight="1" x14ac:dyDescent="0.15">
      <c r="A134" s="17" t="s">
        <v>540</v>
      </c>
      <c r="B134" s="17"/>
      <c r="C134" s="17"/>
      <c r="D134" s="17"/>
      <c r="E134" s="17"/>
      <c r="F134" s="17"/>
      <c r="G134" s="17"/>
    </row>
    <row r="135" spans="1:7" ht="15" customHeight="1" x14ac:dyDescent="0.15"/>
    <row r="136" spans="1:7" ht="60" customHeight="1" x14ac:dyDescent="0.15">
      <c r="A136" s="6" t="s">
        <v>377</v>
      </c>
      <c r="B136" s="19" t="s">
        <v>513</v>
      </c>
      <c r="C136" s="19"/>
      <c r="D136" s="19"/>
      <c r="E136" s="6" t="s">
        <v>541</v>
      </c>
      <c r="F136" s="6" t="s">
        <v>542</v>
      </c>
      <c r="G136" s="6" t="s">
        <v>543</v>
      </c>
    </row>
    <row r="137" spans="1:7" ht="15" customHeight="1" x14ac:dyDescent="0.15">
      <c r="A137" s="6">
        <v>1</v>
      </c>
      <c r="B137" s="19">
        <v>2</v>
      </c>
      <c r="C137" s="19"/>
      <c r="D137" s="19"/>
      <c r="E137" s="6">
        <v>3</v>
      </c>
      <c r="F137" s="6">
        <v>4</v>
      </c>
      <c r="G137" s="6">
        <v>5</v>
      </c>
    </row>
    <row r="138" spans="1:7" ht="20.100000000000001" customHeight="1" x14ac:dyDescent="0.15">
      <c r="A138" s="6" t="s">
        <v>485</v>
      </c>
      <c r="B138" s="20" t="s">
        <v>545</v>
      </c>
      <c r="C138" s="20"/>
      <c r="D138" s="20"/>
      <c r="E138" s="10">
        <v>50000</v>
      </c>
      <c r="F138" s="10">
        <v>1</v>
      </c>
      <c r="G138" s="10">
        <v>50000</v>
      </c>
    </row>
    <row r="139" spans="1:7" ht="20.100000000000001" customHeight="1" x14ac:dyDescent="0.15">
      <c r="A139" s="6" t="s">
        <v>485</v>
      </c>
      <c r="B139" s="20" t="s">
        <v>545</v>
      </c>
      <c r="C139" s="20"/>
      <c r="D139" s="20"/>
      <c r="E139" s="10">
        <v>400000</v>
      </c>
      <c r="F139" s="10">
        <v>1</v>
      </c>
      <c r="G139" s="10">
        <v>4000</v>
      </c>
    </row>
    <row r="140" spans="1:7" ht="24.95" customHeight="1" x14ac:dyDescent="0.15">
      <c r="A140" s="28" t="s">
        <v>497</v>
      </c>
      <c r="B140" s="28"/>
      <c r="C140" s="28"/>
      <c r="D140" s="28"/>
      <c r="E140" s="28"/>
      <c r="F140" s="28"/>
      <c r="G140" s="12">
        <v>54000</v>
      </c>
    </row>
    <row r="141" spans="1:7" ht="24.95" customHeight="1" x14ac:dyDescent="0.15"/>
    <row r="142" spans="1:7" ht="20.100000000000001" customHeight="1" x14ac:dyDescent="0.15">
      <c r="A142" s="26" t="s">
        <v>468</v>
      </c>
      <c r="B142" s="26"/>
      <c r="C142" s="27" t="s">
        <v>202</v>
      </c>
      <c r="D142" s="27"/>
      <c r="E142" s="27"/>
      <c r="F142" s="27"/>
      <c r="G142" s="27"/>
    </row>
    <row r="143" spans="1:7" ht="20.100000000000001" customHeight="1" x14ac:dyDescent="0.15">
      <c r="A143" s="26" t="s">
        <v>469</v>
      </c>
      <c r="B143" s="26"/>
      <c r="C143" s="27" t="s">
        <v>470</v>
      </c>
      <c r="D143" s="27"/>
      <c r="E143" s="27"/>
      <c r="F143" s="27"/>
      <c r="G143" s="27"/>
    </row>
    <row r="144" spans="1:7" ht="15" customHeight="1" x14ac:dyDescent="0.15"/>
    <row r="145" spans="1:7" ht="24.95" customHeight="1" x14ac:dyDescent="0.15">
      <c r="A145" s="17" t="s">
        <v>540</v>
      </c>
      <c r="B145" s="17"/>
      <c r="C145" s="17"/>
      <c r="D145" s="17"/>
      <c r="E145" s="17"/>
      <c r="F145" s="17"/>
      <c r="G145" s="17"/>
    </row>
    <row r="146" spans="1:7" ht="15" customHeight="1" x14ac:dyDescent="0.15"/>
    <row r="147" spans="1:7" ht="60" customHeight="1" x14ac:dyDescent="0.15">
      <c r="A147" s="6" t="s">
        <v>377</v>
      </c>
      <c r="B147" s="19" t="s">
        <v>513</v>
      </c>
      <c r="C147" s="19"/>
      <c r="D147" s="19"/>
      <c r="E147" s="6" t="s">
        <v>541</v>
      </c>
      <c r="F147" s="6" t="s">
        <v>542</v>
      </c>
      <c r="G147" s="6" t="s">
        <v>543</v>
      </c>
    </row>
    <row r="148" spans="1:7" ht="15" customHeight="1" x14ac:dyDescent="0.15">
      <c r="A148" s="6">
        <v>1</v>
      </c>
      <c r="B148" s="19">
        <v>2</v>
      </c>
      <c r="C148" s="19"/>
      <c r="D148" s="19"/>
      <c r="E148" s="6">
        <v>3</v>
      </c>
      <c r="F148" s="6">
        <v>4</v>
      </c>
      <c r="G148" s="6">
        <v>5</v>
      </c>
    </row>
    <row r="149" spans="1:7" ht="20.100000000000001" customHeight="1" x14ac:dyDescent="0.15">
      <c r="A149" s="6" t="s">
        <v>384</v>
      </c>
      <c r="B149" s="20" t="s">
        <v>546</v>
      </c>
      <c r="C149" s="20"/>
      <c r="D149" s="20"/>
      <c r="E149" s="10">
        <v>50000000</v>
      </c>
      <c r="F149" s="10">
        <v>2.2000000000000002</v>
      </c>
      <c r="G149" s="10">
        <v>1100000</v>
      </c>
    </row>
    <row r="150" spans="1:7" ht="20.100000000000001" customHeight="1" x14ac:dyDescent="0.15">
      <c r="A150" s="6" t="s">
        <v>481</v>
      </c>
      <c r="B150" s="20" t="s">
        <v>547</v>
      </c>
      <c r="C150" s="20"/>
      <c r="D150" s="20"/>
      <c r="E150" s="10">
        <v>182218700</v>
      </c>
      <c r="F150" s="10">
        <v>1</v>
      </c>
      <c r="G150" s="10">
        <v>1822187</v>
      </c>
    </row>
    <row r="151" spans="1:7" ht="24.95" customHeight="1" x14ac:dyDescent="0.15">
      <c r="A151" s="28" t="s">
        <v>497</v>
      </c>
      <c r="B151" s="28"/>
      <c r="C151" s="28"/>
      <c r="D151" s="28"/>
      <c r="E151" s="28"/>
      <c r="F151" s="28"/>
      <c r="G151" s="12">
        <v>2922187</v>
      </c>
    </row>
    <row r="152" spans="1:7" ht="24.95" customHeight="1" x14ac:dyDescent="0.15"/>
    <row r="153" spans="1:7" ht="20.100000000000001" customHeight="1" x14ac:dyDescent="0.15">
      <c r="A153" s="26" t="s">
        <v>468</v>
      </c>
      <c r="B153" s="26"/>
      <c r="C153" s="27" t="s">
        <v>202</v>
      </c>
      <c r="D153" s="27"/>
      <c r="E153" s="27"/>
      <c r="F153" s="27"/>
      <c r="G153" s="27"/>
    </row>
    <row r="154" spans="1:7" ht="20.100000000000001" customHeight="1" x14ac:dyDescent="0.15">
      <c r="A154" s="26" t="s">
        <v>469</v>
      </c>
      <c r="B154" s="26"/>
      <c r="C154" s="27" t="s">
        <v>498</v>
      </c>
      <c r="D154" s="27"/>
      <c r="E154" s="27"/>
      <c r="F154" s="27"/>
      <c r="G154" s="27"/>
    </row>
    <row r="155" spans="1:7" ht="15" customHeight="1" x14ac:dyDescent="0.15"/>
    <row r="156" spans="1:7" ht="24.95" customHeight="1" x14ac:dyDescent="0.15">
      <c r="A156" s="17" t="s">
        <v>540</v>
      </c>
      <c r="B156" s="17"/>
      <c r="C156" s="17"/>
      <c r="D156" s="17"/>
      <c r="E156" s="17"/>
      <c r="F156" s="17"/>
      <c r="G156" s="17"/>
    </row>
    <row r="157" spans="1:7" ht="15" customHeight="1" x14ac:dyDescent="0.15"/>
    <row r="158" spans="1:7" ht="60" customHeight="1" x14ac:dyDescent="0.15">
      <c r="A158" s="6" t="s">
        <v>377</v>
      </c>
      <c r="B158" s="19" t="s">
        <v>513</v>
      </c>
      <c r="C158" s="19"/>
      <c r="D158" s="19"/>
      <c r="E158" s="6" t="s">
        <v>541</v>
      </c>
      <c r="F158" s="6" t="s">
        <v>542</v>
      </c>
      <c r="G158" s="6" t="s">
        <v>543</v>
      </c>
    </row>
    <row r="159" spans="1:7" ht="15" customHeight="1" x14ac:dyDescent="0.15">
      <c r="A159" s="6">
        <v>1</v>
      </c>
      <c r="B159" s="19">
        <v>2</v>
      </c>
      <c r="C159" s="19"/>
      <c r="D159" s="19"/>
      <c r="E159" s="6">
        <v>3</v>
      </c>
      <c r="F159" s="6">
        <v>4</v>
      </c>
      <c r="G159" s="6">
        <v>5</v>
      </c>
    </row>
    <row r="160" spans="1:7" ht="20.100000000000001" customHeight="1" x14ac:dyDescent="0.15">
      <c r="A160" s="6" t="s">
        <v>384</v>
      </c>
      <c r="B160" s="20" t="s">
        <v>546</v>
      </c>
      <c r="C160" s="20"/>
      <c r="D160" s="20"/>
      <c r="E160" s="10">
        <v>7272727.3600000003</v>
      </c>
      <c r="F160" s="10">
        <v>2.2000000000000002</v>
      </c>
      <c r="G160" s="10">
        <v>160000</v>
      </c>
    </row>
    <row r="161" spans="1:7" ht="20.100000000000001" customHeight="1" x14ac:dyDescent="0.15">
      <c r="A161" s="6" t="s">
        <v>481</v>
      </c>
      <c r="B161" s="20" t="s">
        <v>547</v>
      </c>
      <c r="C161" s="20"/>
      <c r="D161" s="20"/>
      <c r="E161" s="10">
        <v>8000000.2400000002</v>
      </c>
      <c r="F161" s="10">
        <v>1.5</v>
      </c>
      <c r="G161" s="10">
        <v>120000</v>
      </c>
    </row>
    <row r="162" spans="1:7" ht="24.95" customHeight="1" x14ac:dyDescent="0.15">
      <c r="A162" s="28" t="s">
        <v>497</v>
      </c>
      <c r="B162" s="28"/>
      <c r="C162" s="28"/>
      <c r="D162" s="28"/>
      <c r="E162" s="28"/>
      <c r="F162" s="28"/>
      <c r="G162" s="12">
        <v>280000</v>
      </c>
    </row>
    <row r="163" spans="1:7" ht="24.95" customHeight="1" x14ac:dyDescent="0.15"/>
    <row r="164" spans="1:7" ht="20.100000000000001" customHeight="1" x14ac:dyDescent="0.15">
      <c r="A164" s="26" t="s">
        <v>468</v>
      </c>
      <c r="B164" s="26"/>
      <c r="C164" s="27" t="s">
        <v>210</v>
      </c>
      <c r="D164" s="27"/>
      <c r="E164" s="27"/>
      <c r="F164" s="27"/>
      <c r="G164" s="27"/>
    </row>
    <row r="165" spans="1:7" ht="20.100000000000001" customHeight="1" x14ac:dyDescent="0.15">
      <c r="A165" s="26" t="s">
        <v>469</v>
      </c>
      <c r="B165" s="26"/>
      <c r="C165" s="27" t="s">
        <v>498</v>
      </c>
      <c r="D165" s="27"/>
      <c r="E165" s="27"/>
      <c r="F165" s="27"/>
      <c r="G165" s="27"/>
    </row>
    <row r="166" spans="1:7" ht="15" customHeight="1" x14ac:dyDescent="0.15"/>
    <row r="167" spans="1:7" ht="24.95" customHeight="1" x14ac:dyDescent="0.15">
      <c r="A167" s="17" t="s">
        <v>548</v>
      </c>
      <c r="B167" s="17"/>
      <c r="C167" s="17"/>
      <c r="D167" s="17"/>
      <c r="E167" s="17"/>
      <c r="F167" s="17"/>
      <c r="G167" s="17"/>
    </row>
    <row r="168" spans="1:7" ht="15" customHeight="1" x14ac:dyDescent="0.15"/>
    <row r="169" spans="1:7" ht="60" customHeight="1" x14ac:dyDescent="0.15">
      <c r="A169" s="6" t="s">
        <v>377</v>
      </c>
      <c r="B169" s="19" t="s">
        <v>513</v>
      </c>
      <c r="C169" s="19"/>
      <c r="D169" s="19"/>
      <c r="E169" s="6" t="s">
        <v>541</v>
      </c>
      <c r="F169" s="6" t="s">
        <v>542</v>
      </c>
      <c r="G169" s="6" t="s">
        <v>543</v>
      </c>
    </row>
    <row r="170" spans="1:7" ht="15" customHeight="1" x14ac:dyDescent="0.15">
      <c r="A170" s="6">
        <v>1</v>
      </c>
      <c r="B170" s="19">
        <v>2</v>
      </c>
      <c r="C170" s="19"/>
      <c r="D170" s="19"/>
      <c r="E170" s="6">
        <v>3</v>
      </c>
      <c r="F170" s="6">
        <v>4</v>
      </c>
      <c r="G170" s="6">
        <v>5</v>
      </c>
    </row>
    <row r="171" spans="1:7" ht="20.100000000000001" customHeight="1" x14ac:dyDescent="0.15">
      <c r="A171" s="6" t="s">
        <v>484</v>
      </c>
      <c r="B171" s="20" t="s">
        <v>549</v>
      </c>
      <c r="C171" s="20"/>
      <c r="D171" s="20"/>
      <c r="E171" s="10">
        <v>100000</v>
      </c>
      <c r="F171" s="10">
        <v>1</v>
      </c>
      <c r="G171" s="10">
        <v>100000</v>
      </c>
    </row>
    <row r="172" spans="1:7" ht="24.95" customHeight="1" x14ac:dyDescent="0.15">
      <c r="A172" s="28" t="s">
        <v>497</v>
      </c>
      <c r="B172" s="28"/>
      <c r="C172" s="28"/>
      <c r="D172" s="28"/>
      <c r="E172" s="28"/>
      <c r="F172" s="28"/>
      <c r="G172" s="12">
        <v>100000</v>
      </c>
    </row>
    <row r="173" spans="1:7" ht="24.95" customHeight="1" x14ac:dyDescent="0.15"/>
    <row r="174" spans="1:7" ht="24.95" customHeight="1" x14ac:dyDescent="0.15">
      <c r="A174" s="26" t="s">
        <v>468</v>
      </c>
      <c r="B174" s="26"/>
      <c r="C174" s="27"/>
      <c r="D174" s="27"/>
      <c r="E174" s="27"/>
      <c r="F174" s="27"/>
      <c r="G174" s="27"/>
    </row>
    <row r="175" spans="1:7" ht="24.95" customHeight="1" x14ac:dyDescent="0.15">
      <c r="A175" s="26" t="s">
        <v>469</v>
      </c>
      <c r="B175" s="26"/>
      <c r="C175" s="27"/>
      <c r="D175" s="27"/>
      <c r="E175" s="27"/>
      <c r="F175" s="27"/>
      <c r="G175" s="27"/>
    </row>
    <row r="176" spans="1:7" ht="15" customHeight="1" x14ac:dyDescent="0.15"/>
    <row r="177" spans="1:7" ht="24.95" customHeight="1" x14ac:dyDescent="0.15">
      <c r="A177" s="17" t="s">
        <v>550</v>
      </c>
      <c r="B177" s="17"/>
      <c r="C177" s="17"/>
      <c r="D177" s="17"/>
      <c r="E177" s="17"/>
      <c r="F177" s="17"/>
      <c r="G177" s="17"/>
    </row>
    <row r="178" spans="1:7" ht="15" customHeight="1" x14ac:dyDescent="0.15"/>
    <row r="179" spans="1:7" ht="50.1" customHeight="1" x14ac:dyDescent="0.15">
      <c r="A179" s="6" t="s">
        <v>377</v>
      </c>
      <c r="B179" s="19" t="s">
        <v>44</v>
      </c>
      <c r="C179" s="19"/>
      <c r="D179" s="19"/>
      <c r="E179" s="6" t="s">
        <v>537</v>
      </c>
      <c r="F179" s="6" t="s">
        <v>538</v>
      </c>
      <c r="G179" s="6" t="s">
        <v>539</v>
      </c>
    </row>
    <row r="180" spans="1:7" ht="24.95" customHeight="1" x14ac:dyDescent="0.15">
      <c r="A180" s="6" t="s">
        <v>387</v>
      </c>
      <c r="B180" s="19" t="s">
        <v>387</v>
      </c>
      <c r="C180" s="19"/>
      <c r="D180" s="19"/>
      <c r="E180" s="6" t="s">
        <v>387</v>
      </c>
      <c r="F180" s="6" t="s">
        <v>387</v>
      </c>
      <c r="G180" s="6" t="s">
        <v>387</v>
      </c>
    </row>
    <row r="181" spans="1:7" ht="24.95" customHeight="1" x14ac:dyDescent="0.15"/>
    <row r="182" spans="1:7" ht="24.95" customHeight="1" x14ac:dyDescent="0.15">
      <c r="A182" s="26" t="s">
        <v>468</v>
      </c>
      <c r="B182" s="26"/>
      <c r="C182" s="27"/>
      <c r="D182" s="27"/>
      <c r="E182" s="27"/>
      <c r="F182" s="27"/>
      <c r="G182" s="27"/>
    </row>
    <row r="183" spans="1:7" ht="24.95" customHeight="1" x14ac:dyDescent="0.15">
      <c r="A183" s="26" t="s">
        <v>469</v>
      </c>
      <c r="B183" s="26"/>
      <c r="C183" s="27"/>
      <c r="D183" s="27"/>
      <c r="E183" s="27"/>
      <c r="F183" s="27"/>
      <c r="G183" s="27"/>
    </row>
    <row r="184" spans="1:7" ht="15" customHeight="1" x14ac:dyDescent="0.15"/>
    <row r="185" spans="1:7" ht="24.95" customHeight="1" x14ac:dyDescent="0.15">
      <c r="A185" s="17" t="s">
        <v>551</v>
      </c>
      <c r="B185" s="17"/>
      <c r="C185" s="17"/>
      <c r="D185" s="17"/>
      <c r="E185" s="17"/>
      <c r="F185" s="17"/>
      <c r="G185" s="17"/>
    </row>
    <row r="186" spans="1:7" ht="15" customHeight="1" x14ac:dyDescent="0.15"/>
    <row r="187" spans="1:7" ht="50.1" customHeight="1" x14ac:dyDescent="0.15">
      <c r="A187" s="6" t="s">
        <v>377</v>
      </c>
      <c r="B187" s="19" t="s">
        <v>44</v>
      </c>
      <c r="C187" s="19"/>
      <c r="D187" s="19"/>
      <c r="E187" s="6" t="s">
        <v>537</v>
      </c>
      <c r="F187" s="6" t="s">
        <v>538</v>
      </c>
      <c r="G187" s="6" t="s">
        <v>539</v>
      </c>
    </row>
    <row r="188" spans="1:7" ht="24.95" customHeight="1" x14ac:dyDescent="0.15">
      <c r="A188" s="6" t="s">
        <v>387</v>
      </c>
      <c r="B188" s="19" t="s">
        <v>387</v>
      </c>
      <c r="C188" s="19"/>
      <c r="D188" s="19"/>
      <c r="E188" s="6" t="s">
        <v>387</v>
      </c>
      <c r="F188" s="6" t="s">
        <v>387</v>
      </c>
      <c r="G188" s="6" t="s">
        <v>387</v>
      </c>
    </row>
  </sheetData>
  <sheetProtection password="A612" sheet="1" objects="1" scenarios="1"/>
  <mergeCells count="173">
    <mergeCell ref="A183:B183"/>
    <mergeCell ref="C183:G183"/>
    <mergeCell ref="A185:G185"/>
    <mergeCell ref="B187:D187"/>
    <mergeCell ref="B188:D188"/>
    <mergeCell ref="A177:G177"/>
    <mergeCell ref="B179:D179"/>
    <mergeCell ref="B180:D180"/>
    <mergeCell ref="A182:B182"/>
    <mergeCell ref="C182:G182"/>
    <mergeCell ref="B171:D171"/>
    <mergeCell ref="A172:F172"/>
    <mergeCell ref="A174:B174"/>
    <mergeCell ref="C174:G174"/>
    <mergeCell ref="A175:B175"/>
    <mergeCell ref="C175:G175"/>
    <mergeCell ref="A165:B165"/>
    <mergeCell ref="C165:G165"/>
    <mergeCell ref="A167:G167"/>
    <mergeCell ref="B169:D169"/>
    <mergeCell ref="B170:D170"/>
    <mergeCell ref="B160:D160"/>
    <mergeCell ref="B161:D161"/>
    <mergeCell ref="A162:F162"/>
    <mergeCell ref="A164:B164"/>
    <mergeCell ref="C164:G164"/>
    <mergeCell ref="A154:B154"/>
    <mergeCell ref="C154:G154"/>
    <mergeCell ref="A156:G156"/>
    <mergeCell ref="B158:D158"/>
    <mergeCell ref="B159:D159"/>
    <mergeCell ref="B149:D149"/>
    <mergeCell ref="B150:D150"/>
    <mergeCell ref="A151:F151"/>
    <mergeCell ref="A153:B153"/>
    <mergeCell ref="C153:G153"/>
    <mergeCell ref="A143:B143"/>
    <mergeCell ref="C143:G143"/>
    <mergeCell ref="A145:G145"/>
    <mergeCell ref="B147:D147"/>
    <mergeCell ref="B148:D148"/>
    <mergeCell ref="B138:D138"/>
    <mergeCell ref="B139:D139"/>
    <mergeCell ref="A140:F140"/>
    <mergeCell ref="A142:B142"/>
    <mergeCell ref="C142:G142"/>
    <mergeCell ref="A132:B132"/>
    <mergeCell ref="C132:G132"/>
    <mergeCell ref="A134:G134"/>
    <mergeCell ref="B136:D136"/>
    <mergeCell ref="B137:D137"/>
    <mergeCell ref="B126:D126"/>
    <mergeCell ref="B127:D127"/>
    <mergeCell ref="B128:D128"/>
    <mergeCell ref="A129:F129"/>
    <mergeCell ref="A131:B131"/>
    <mergeCell ref="C131:G131"/>
    <mergeCell ref="A121:B121"/>
    <mergeCell ref="C121:G121"/>
    <mergeCell ref="A122:B122"/>
    <mergeCell ref="C122:G122"/>
    <mergeCell ref="A124:G124"/>
    <mergeCell ref="A114:B114"/>
    <mergeCell ref="C114:G114"/>
    <mergeCell ref="A116:G116"/>
    <mergeCell ref="B118:D118"/>
    <mergeCell ref="B119:D119"/>
    <mergeCell ref="B109:E109"/>
    <mergeCell ref="B110:E110"/>
    <mergeCell ref="A111:F111"/>
    <mergeCell ref="A113:B113"/>
    <mergeCell ref="C113:G11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103:E103"/>
    <mergeCell ref="B94:E94"/>
    <mergeCell ref="B95:E95"/>
    <mergeCell ref="B96:E96"/>
    <mergeCell ref="B97:E97"/>
    <mergeCell ref="B98:E98"/>
    <mergeCell ref="B89:E89"/>
    <mergeCell ref="B90:E90"/>
    <mergeCell ref="B91:E91"/>
    <mergeCell ref="B92:E92"/>
    <mergeCell ref="B93:E93"/>
    <mergeCell ref="A83:B83"/>
    <mergeCell ref="C83:G83"/>
    <mergeCell ref="A85:G85"/>
    <mergeCell ref="B87:E87"/>
    <mergeCell ref="B88:E88"/>
    <mergeCell ref="B78:E78"/>
    <mergeCell ref="B79:E79"/>
    <mergeCell ref="A80:F80"/>
    <mergeCell ref="A82:B82"/>
    <mergeCell ref="C82:G82"/>
    <mergeCell ref="A73:B73"/>
    <mergeCell ref="C73:G73"/>
    <mergeCell ref="A74:B74"/>
    <mergeCell ref="C74:G74"/>
    <mergeCell ref="A76:G76"/>
    <mergeCell ref="B67:E67"/>
    <mergeCell ref="B68:E68"/>
    <mergeCell ref="B69:E69"/>
    <mergeCell ref="B70:E70"/>
    <mergeCell ref="A71:F71"/>
    <mergeCell ref="B62:E62"/>
    <mergeCell ref="B63:E63"/>
    <mergeCell ref="B64:E64"/>
    <mergeCell ref="B65:E65"/>
    <mergeCell ref="B66:E66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A46:G46"/>
    <mergeCell ref="B48:E48"/>
    <mergeCell ref="B49:E49"/>
    <mergeCell ref="B50:E50"/>
    <mergeCell ref="B51:E51"/>
    <mergeCell ref="B40:C40"/>
    <mergeCell ref="A41:F41"/>
    <mergeCell ref="A43:B43"/>
    <mergeCell ref="C43:G43"/>
    <mergeCell ref="A44:B44"/>
    <mergeCell ref="C44:G44"/>
    <mergeCell ref="A34:B34"/>
    <mergeCell ref="C34:G34"/>
    <mergeCell ref="A36:G36"/>
    <mergeCell ref="B38:C38"/>
    <mergeCell ref="B39:C39"/>
    <mergeCell ref="B29:C29"/>
    <mergeCell ref="B30:C30"/>
    <mergeCell ref="A31:F31"/>
    <mergeCell ref="A33:B33"/>
    <mergeCell ref="C33:G33"/>
    <mergeCell ref="A24:B24"/>
    <mergeCell ref="C24:G24"/>
    <mergeCell ref="A25:B25"/>
    <mergeCell ref="C25:G25"/>
    <mergeCell ref="A27:G27"/>
    <mergeCell ref="A17:G17"/>
    <mergeCell ref="B19:C19"/>
    <mergeCell ref="B20:C20"/>
    <mergeCell ref="B21:C21"/>
    <mergeCell ref="A22:F22"/>
    <mergeCell ref="A12:F12"/>
    <mergeCell ref="A14:B14"/>
    <mergeCell ref="C14:G14"/>
    <mergeCell ref="A15:B15"/>
    <mergeCell ref="C15:G15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scale="9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5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468</v>
      </c>
      <c r="B2" s="26"/>
      <c r="C2" s="27" t="s">
        <v>276</v>
      </c>
      <c r="D2" s="27"/>
      <c r="E2" s="27"/>
      <c r="F2" s="27"/>
      <c r="G2" s="27"/>
    </row>
    <row r="3" spans="1:7" ht="20.100000000000001" customHeight="1" x14ac:dyDescent="0.15">
      <c r="A3" s="26" t="s">
        <v>469</v>
      </c>
      <c r="B3" s="26"/>
      <c r="C3" s="27" t="s">
        <v>498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552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377</v>
      </c>
      <c r="B7" s="19" t="s">
        <v>513</v>
      </c>
      <c r="C7" s="19"/>
      <c r="D7" s="6" t="s">
        <v>553</v>
      </c>
      <c r="E7" s="6" t="s">
        <v>554</v>
      </c>
      <c r="F7" s="6" t="s">
        <v>555</v>
      </c>
      <c r="G7" s="6" t="s">
        <v>556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140.1" customHeight="1" x14ac:dyDescent="0.15">
      <c r="A9" s="6" t="s">
        <v>557</v>
      </c>
      <c r="B9" s="20" t="s">
        <v>558</v>
      </c>
      <c r="C9" s="20"/>
      <c r="D9" s="6" t="s">
        <v>444</v>
      </c>
      <c r="E9" s="10">
        <v>12</v>
      </c>
      <c r="F9" s="10">
        <v>2083.3330000000001</v>
      </c>
      <c r="G9" s="10">
        <v>25000</v>
      </c>
    </row>
    <row r="10" spans="1:7" ht="159.94999999999999" customHeight="1" x14ac:dyDescent="0.15">
      <c r="A10" s="6" t="s">
        <v>559</v>
      </c>
      <c r="B10" s="20" t="s">
        <v>560</v>
      </c>
      <c r="C10" s="20"/>
      <c r="D10" s="6" t="s">
        <v>444</v>
      </c>
      <c r="E10" s="10">
        <v>12</v>
      </c>
      <c r="F10" s="10">
        <v>1583.3330000000001</v>
      </c>
      <c r="G10" s="10">
        <v>19000</v>
      </c>
    </row>
    <row r="11" spans="1:7" ht="180" customHeight="1" x14ac:dyDescent="0.15">
      <c r="A11" s="6" t="s">
        <v>561</v>
      </c>
      <c r="B11" s="20" t="s">
        <v>562</v>
      </c>
      <c r="C11" s="20"/>
      <c r="D11" s="6" t="s">
        <v>563</v>
      </c>
      <c r="E11" s="10">
        <v>12</v>
      </c>
      <c r="F11" s="10">
        <v>1890</v>
      </c>
      <c r="G11" s="10">
        <v>22680</v>
      </c>
    </row>
    <row r="12" spans="1:7" ht="300" customHeight="1" x14ac:dyDescent="0.15">
      <c r="A12" s="6" t="s">
        <v>564</v>
      </c>
      <c r="B12" s="20" t="s">
        <v>565</v>
      </c>
      <c r="C12" s="20"/>
      <c r="D12" s="6" t="s">
        <v>563</v>
      </c>
      <c r="E12" s="10">
        <v>12</v>
      </c>
      <c r="F12" s="10">
        <v>10850</v>
      </c>
      <c r="G12" s="10">
        <v>130200</v>
      </c>
    </row>
    <row r="13" spans="1:7" ht="24.95" customHeight="1" x14ac:dyDescent="0.15">
      <c r="A13" s="28" t="s">
        <v>497</v>
      </c>
      <c r="B13" s="28"/>
      <c r="C13" s="28"/>
      <c r="D13" s="28"/>
      <c r="E13" s="28"/>
      <c r="F13" s="28"/>
      <c r="G13" s="12">
        <f>SUM(G9:G12)</f>
        <v>196880</v>
      </c>
    </row>
    <row r="14" spans="1:7" ht="24.95" customHeight="1" x14ac:dyDescent="0.15"/>
    <row r="15" spans="1:7" ht="20.100000000000001" customHeight="1" x14ac:dyDescent="0.15">
      <c r="A15" s="26" t="s">
        <v>468</v>
      </c>
      <c r="B15" s="26"/>
      <c r="C15" s="27" t="s">
        <v>276</v>
      </c>
      <c r="D15" s="27"/>
      <c r="E15" s="27"/>
      <c r="F15" s="27"/>
      <c r="G15" s="27"/>
    </row>
    <row r="16" spans="1:7" ht="20.100000000000001" customHeight="1" x14ac:dyDescent="0.15">
      <c r="A16" s="26" t="s">
        <v>469</v>
      </c>
      <c r="B16" s="26"/>
      <c r="C16" s="27" t="s">
        <v>498</v>
      </c>
      <c r="D16" s="27"/>
      <c r="E16" s="27"/>
      <c r="F16" s="27"/>
      <c r="G16" s="27"/>
    </row>
    <row r="17" spans="1:7" ht="15" customHeight="1" x14ac:dyDescent="0.15"/>
    <row r="18" spans="1:7" ht="24.95" customHeight="1" x14ac:dyDescent="0.15">
      <c r="A18" s="17" t="s">
        <v>566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.1" customHeight="1" x14ac:dyDescent="0.15">
      <c r="A20" s="6" t="s">
        <v>377</v>
      </c>
      <c r="B20" s="19" t="s">
        <v>513</v>
      </c>
      <c r="C20" s="19"/>
      <c r="D20" s="6" t="s">
        <v>553</v>
      </c>
      <c r="E20" s="6" t="s">
        <v>554</v>
      </c>
      <c r="F20" s="6" t="s">
        <v>555</v>
      </c>
      <c r="G20" s="6" t="s">
        <v>556</v>
      </c>
    </row>
    <row r="21" spans="1:7" ht="15" customHeight="1" x14ac:dyDescent="0.15">
      <c r="A21" s="6">
        <v>1</v>
      </c>
      <c r="B21" s="19">
        <v>2</v>
      </c>
      <c r="C21" s="19"/>
      <c r="D21" s="6">
        <v>3</v>
      </c>
      <c r="E21" s="6">
        <v>4</v>
      </c>
      <c r="F21" s="6">
        <v>5</v>
      </c>
      <c r="G21" s="6">
        <v>6</v>
      </c>
    </row>
    <row r="22" spans="1:7" ht="120" customHeight="1" x14ac:dyDescent="0.15">
      <c r="A22" s="6" t="s">
        <v>505</v>
      </c>
      <c r="B22" s="20" t="s">
        <v>567</v>
      </c>
      <c r="C22" s="20"/>
      <c r="D22" s="6" t="s">
        <v>563</v>
      </c>
      <c r="E22" s="10">
        <v>1</v>
      </c>
      <c r="F22" s="10">
        <v>16186.17</v>
      </c>
      <c r="G22" s="10">
        <v>16186.17</v>
      </c>
    </row>
    <row r="23" spans="1:7" ht="159.94999999999999" customHeight="1" x14ac:dyDescent="0.15">
      <c r="A23" s="6" t="s">
        <v>568</v>
      </c>
      <c r="B23" s="20" t="s">
        <v>569</v>
      </c>
      <c r="C23" s="20"/>
      <c r="D23" s="6" t="s">
        <v>444</v>
      </c>
      <c r="E23" s="10">
        <v>12</v>
      </c>
      <c r="F23" s="10">
        <v>4855.7165100000002</v>
      </c>
      <c r="G23" s="10">
        <v>58268.6</v>
      </c>
    </row>
    <row r="24" spans="1:7" ht="180" customHeight="1" x14ac:dyDescent="0.15">
      <c r="A24" s="6" t="s">
        <v>570</v>
      </c>
      <c r="B24" s="20" t="s">
        <v>571</v>
      </c>
      <c r="C24" s="20"/>
      <c r="D24" s="6" t="s">
        <v>444</v>
      </c>
      <c r="E24" s="10">
        <v>12</v>
      </c>
      <c r="F24" s="10">
        <v>16787.37</v>
      </c>
      <c r="G24" s="10">
        <v>201448.44</v>
      </c>
    </row>
    <row r="25" spans="1:7" ht="24.95" customHeight="1" x14ac:dyDescent="0.15">
      <c r="A25" s="28" t="s">
        <v>497</v>
      </c>
      <c r="B25" s="28"/>
      <c r="C25" s="28"/>
      <c r="D25" s="28"/>
      <c r="E25" s="28"/>
      <c r="F25" s="28"/>
      <c r="G25" s="12">
        <f>SUM(G22:G24)</f>
        <v>275903.21000000002</v>
      </c>
    </row>
    <row r="26" spans="1:7" ht="24.95" customHeight="1" x14ac:dyDescent="0.15"/>
    <row r="27" spans="1:7" ht="20.100000000000001" customHeight="1" x14ac:dyDescent="0.15">
      <c r="A27" s="26" t="s">
        <v>468</v>
      </c>
      <c r="B27" s="26"/>
      <c r="C27" s="27" t="s">
        <v>276</v>
      </c>
      <c r="D27" s="27"/>
      <c r="E27" s="27"/>
      <c r="F27" s="27"/>
      <c r="G27" s="27"/>
    </row>
    <row r="28" spans="1:7" ht="20.100000000000001" customHeight="1" x14ac:dyDescent="0.15">
      <c r="A28" s="26" t="s">
        <v>469</v>
      </c>
      <c r="B28" s="26"/>
      <c r="C28" s="27" t="s">
        <v>498</v>
      </c>
      <c r="D28" s="27"/>
      <c r="E28" s="27"/>
      <c r="F28" s="27"/>
      <c r="G28" s="27"/>
    </row>
    <row r="29" spans="1:7" ht="15" customHeight="1" x14ac:dyDescent="0.15"/>
    <row r="30" spans="1:7" ht="24.95" customHeight="1" x14ac:dyDescent="0.15">
      <c r="A30" s="17" t="s">
        <v>572</v>
      </c>
      <c r="B30" s="17"/>
      <c r="C30" s="17"/>
      <c r="D30" s="17"/>
      <c r="E30" s="17"/>
      <c r="F30" s="17"/>
      <c r="G30" s="17"/>
    </row>
    <row r="31" spans="1:7" ht="15" customHeight="1" x14ac:dyDescent="0.15"/>
    <row r="32" spans="1:7" ht="50.1" customHeight="1" x14ac:dyDescent="0.15">
      <c r="A32" s="6" t="s">
        <v>377</v>
      </c>
      <c r="B32" s="19" t="s">
        <v>513</v>
      </c>
      <c r="C32" s="19"/>
      <c r="D32" s="6" t="s">
        <v>553</v>
      </c>
      <c r="E32" s="6" t="s">
        <v>554</v>
      </c>
      <c r="F32" s="6" t="s">
        <v>555</v>
      </c>
      <c r="G32" s="6" t="s">
        <v>556</v>
      </c>
    </row>
    <row r="33" spans="1:7" ht="15" customHeight="1" x14ac:dyDescent="0.15">
      <c r="A33" s="6">
        <v>1</v>
      </c>
      <c r="B33" s="19">
        <v>2</v>
      </c>
      <c r="C33" s="19"/>
      <c r="D33" s="6">
        <v>3</v>
      </c>
      <c r="E33" s="6">
        <v>4</v>
      </c>
      <c r="F33" s="6">
        <v>5</v>
      </c>
      <c r="G33" s="6">
        <v>6</v>
      </c>
    </row>
    <row r="34" spans="1:7" ht="279.95" customHeight="1" x14ac:dyDescent="0.15">
      <c r="A34" s="6" t="s">
        <v>509</v>
      </c>
      <c r="B34" s="20" t="s">
        <v>573</v>
      </c>
      <c r="C34" s="20"/>
      <c r="D34" s="6" t="s">
        <v>444</v>
      </c>
      <c r="E34" s="10">
        <v>1</v>
      </c>
      <c r="F34" s="10">
        <v>10000</v>
      </c>
      <c r="G34" s="10">
        <v>10000</v>
      </c>
    </row>
    <row r="35" spans="1:7" ht="320.10000000000002" customHeight="1" x14ac:dyDescent="0.15">
      <c r="A35" s="6" t="s">
        <v>509</v>
      </c>
      <c r="B35" s="20" t="s">
        <v>574</v>
      </c>
      <c r="C35" s="20"/>
      <c r="D35" s="6" t="s">
        <v>444</v>
      </c>
      <c r="E35" s="10">
        <v>12</v>
      </c>
      <c r="F35" s="10">
        <v>7192.0795449999996</v>
      </c>
      <c r="G35" s="10">
        <v>86304.95</v>
      </c>
    </row>
    <row r="36" spans="1:7" ht="24.95" customHeight="1" x14ac:dyDescent="0.15">
      <c r="A36" s="28" t="s">
        <v>497</v>
      </c>
      <c r="B36" s="28"/>
      <c r="C36" s="28"/>
      <c r="D36" s="28"/>
      <c r="E36" s="28"/>
      <c r="F36" s="28"/>
      <c r="G36" s="12">
        <f>SUM(G34:G35)</f>
        <v>96304.95</v>
      </c>
    </row>
    <row r="37" spans="1:7" ht="24.95" customHeight="1" x14ac:dyDescent="0.15"/>
    <row r="38" spans="1:7" ht="20.100000000000001" customHeight="1" x14ac:dyDescent="0.15">
      <c r="A38" s="26" t="s">
        <v>468</v>
      </c>
      <c r="B38" s="26"/>
      <c r="C38" s="27" t="s">
        <v>276</v>
      </c>
      <c r="D38" s="27"/>
      <c r="E38" s="27"/>
      <c r="F38" s="27"/>
      <c r="G38" s="27"/>
    </row>
    <row r="39" spans="1:7" ht="20.100000000000001" customHeight="1" x14ac:dyDescent="0.15">
      <c r="A39" s="26" t="s">
        <v>469</v>
      </c>
      <c r="B39" s="26"/>
      <c r="C39" s="27" t="s">
        <v>498</v>
      </c>
      <c r="D39" s="27"/>
      <c r="E39" s="27"/>
      <c r="F39" s="27"/>
      <c r="G39" s="27"/>
    </row>
    <row r="40" spans="1:7" ht="15" customHeight="1" x14ac:dyDescent="0.15"/>
    <row r="41" spans="1:7" ht="24.95" customHeight="1" x14ac:dyDescent="0.15">
      <c r="A41" s="17" t="s">
        <v>575</v>
      </c>
      <c r="B41" s="17"/>
      <c r="C41" s="17"/>
      <c r="D41" s="17"/>
      <c r="E41" s="17"/>
      <c r="F41" s="17"/>
      <c r="G41" s="17"/>
    </row>
    <row r="42" spans="1:7" ht="15" customHeight="1" x14ac:dyDescent="0.15"/>
    <row r="43" spans="1:7" ht="50.1" customHeight="1" x14ac:dyDescent="0.15">
      <c r="A43" s="6" t="s">
        <v>377</v>
      </c>
      <c r="B43" s="19" t="s">
        <v>513</v>
      </c>
      <c r="C43" s="19"/>
      <c r="D43" s="6" t="s">
        <v>553</v>
      </c>
      <c r="E43" s="6" t="s">
        <v>554</v>
      </c>
      <c r="F43" s="6" t="s">
        <v>555</v>
      </c>
      <c r="G43" s="6" t="s">
        <v>556</v>
      </c>
    </row>
    <row r="44" spans="1:7" ht="15" customHeight="1" x14ac:dyDescent="0.15">
      <c r="A44" s="6">
        <v>1</v>
      </c>
      <c r="B44" s="19">
        <v>2</v>
      </c>
      <c r="C44" s="19"/>
      <c r="D44" s="6">
        <v>3</v>
      </c>
      <c r="E44" s="6">
        <v>4</v>
      </c>
      <c r="F44" s="6">
        <v>5</v>
      </c>
      <c r="G44" s="6">
        <v>6</v>
      </c>
    </row>
    <row r="45" spans="1:7" ht="219.95" customHeight="1" x14ac:dyDescent="0.15">
      <c r="A45" s="6" t="s">
        <v>576</v>
      </c>
      <c r="B45" s="20" t="s">
        <v>577</v>
      </c>
      <c r="C45" s="20"/>
      <c r="D45" s="6" t="s">
        <v>563</v>
      </c>
      <c r="E45" s="10">
        <v>12</v>
      </c>
      <c r="F45" s="10">
        <v>1265.8599999999999</v>
      </c>
      <c r="G45" s="10">
        <v>15190.32</v>
      </c>
    </row>
    <row r="46" spans="1:7" ht="409.6" customHeight="1" x14ac:dyDescent="0.15">
      <c r="A46" s="6" t="s">
        <v>578</v>
      </c>
      <c r="B46" s="20" t="s">
        <v>579</v>
      </c>
      <c r="C46" s="20"/>
      <c r="D46" s="6" t="s">
        <v>444</v>
      </c>
      <c r="E46" s="10">
        <v>4</v>
      </c>
      <c r="F46" s="10">
        <v>25000</v>
      </c>
      <c r="G46" s="10">
        <v>100000</v>
      </c>
    </row>
    <row r="47" spans="1:7" ht="409.6" customHeight="1" x14ac:dyDescent="0.15">
      <c r="A47" s="6" t="s">
        <v>580</v>
      </c>
      <c r="B47" s="20" t="s">
        <v>581</v>
      </c>
      <c r="C47" s="20"/>
      <c r="D47" s="6" t="s">
        <v>563</v>
      </c>
      <c r="E47" s="10">
        <v>12</v>
      </c>
      <c r="F47" s="10">
        <v>15000</v>
      </c>
      <c r="G47" s="10">
        <v>180000</v>
      </c>
    </row>
    <row r="48" spans="1:7" ht="380.1" customHeight="1" x14ac:dyDescent="0.15">
      <c r="A48" s="6" t="s">
        <v>582</v>
      </c>
      <c r="B48" s="20" t="s">
        <v>583</v>
      </c>
      <c r="C48" s="20"/>
      <c r="D48" s="6" t="s">
        <v>563</v>
      </c>
      <c r="E48" s="10">
        <v>12</v>
      </c>
      <c r="F48" s="10">
        <v>36666.667000000001</v>
      </c>
      <c r="G48" s="10">
        <v>440000</v>
      </c>
    </row>
    <row r="49" spans="1:7" ht="360" customHeight="1" x14ac:dyDescent="0.15">
      <c r="A49" s="6" t="s">
        <v>286</v>
      </c>
      <c r="B49" s="20" t="s">
        <v>584</v>
      </c>
      <c r="C49" s="20"/>
      <c r="D49" s="6" t="s">
        <v>444</v>
      </c>
      <c r="E49" s="10">
        <v>2</v>
      </c>
      <c r="F49" s="10">
        <v>12857</v>
      </c>
      <c r="G49" s="10">
        <v>25714</v>
      </c>
    </row>
    <row r="50" spans="1:7" ht="409.6" customHeight="1" x14ac:dyDescent="0.15">
      <c r="A50" s="6" t="s">
        <v>286</v>
      </c>
      <c r="B50" s="20" t="s">
        <v>585</v>
      </c>
      <c r="C50" s="20"/>
      <c r="D50" s="6" t="s">
        <v>444</v>
      </c>
      <c r="E50" s="10">
        <v>1</v>
      </c>
      <c r="F50" s="10">
        <v>45000</v>
      </c>
      <c r="G50" s="10">
        <v>45000</v>
      </c>
    </row>
    <row r="51" spans="1:7" ht="409.6" customHeight="1" x14ac:dyDescent="0.15">
      <c r="A51" s="6" t="s">
        <v>290</v>
      </c>
      <c r="B51" s="20" t="s">
        <v>586</v>
      </c>
      <c r="C51" s="20"/>
      <c r="D51" s="6" t="s">
        <v>444</v>
      </c>
      <c r="E51" s="10">
        <v>12</v>
      </c>
      <c r="F51" s="10">
        <v>6840.5</v>
      </c>
      <c r="G51" s="10">
        <v>82086</v>
      </c>
    </row>
    <row r="52" spans="1:7" ht="240" customHeight="1" x14ac:dyDescent="0.15">
      <c r="A52" s="6" t="s">
        <v>587</v>
      </c>
      <c r="B52" s="20" t="s">
        <v>588</v>
      </c>
      <c r="C52" s="20"/>
      <c r="D52" s="6" t="s">
        <v>444</v>
      </c>
      <c r="E52" s="10">
        <v>1</v>
      </c>
      <c r="F52" s="10">
        <v>12009.68</v>
      </c>
      <c r="G52" s="10">
        <v>12009.68</v>
      </c>
    </row>
    <row r="53" spans="1:7" ht="24.95" customHeight="1" x14ac:dyDescent="0.15">
      <c r="A53" s="28" t="s">
        <v>497</v>
      </c>
      <c r="B53" s="28"/>
      <c r="C53" s="28"/>
      <c r="D53" s="28"/>
      <c r="E53" s="28"/>
      <c r="F53" s="28"/>
      <c r="G53" s="12">
        <f>SUM(G45:G52)</f>
        <v>900000.00000000012</v>
      </c>
    </row>
    <row r="54" spans="1:7" ht="24.95" customHeight="1" x14ac:dyDescent="0.15"/>
    <row r="55" spans="1:7" ht="20.100000000000001" customHeight="1" x14ac:dyDescent="0.15">
      <c r="A55" s="26" t="s">
        <v>468</v>
      </c>
      <c r="B55" s="26"/>
      <c r="C55" s="27" t="s">
        <v>276</v>
      </c>
      <c r="D55" s="27"/>
      <c r="E55" s="27"/>
      <c r="F55" s="27"/>
      <c r="G55" s="27"/>
    </row>
    <row r="56" spans="1:7" ht="20.100000000000001" customHeight="1" x14ac:dyDescent="0.15">
      <c r="A56" s="26" t="s">
        <v>469</v>
      </c>
      <c r="B56" s="26"/>
      <c r="C56" s="27" t="s">
        <v>498</v>
      </c>
      <c r="D56" s="27"/>
      <c r="E56" s="27"/>
      <c r="F56" s="27"/>
      <c r="G56" s="27"/>
    </row>
    <row r="57" spans="1:7" ht="15" customHeight="1" x14ac:dyDescent="0.15"/>
    <row r="58" spans="1:7" ht="24.95" customHeight="1" x14ac:dyDescent="0.15">
      <c r="A58" s="17" t="s">
        <v>589</v>
      </c>
      <c r="B58" s="17"/>
      <c r="C58" s="17"/>
      <c r="D58" s="17"/>
      <c r="E58" s="17"/>
      <c r="F58" s="17"/>
      <c r="G58" s="17"/>
    </row>
    <row r="59" spans="1:7" ht="15" customHeight="1" x14ac:dyDescent="0.15"/>
    <row r="60" spans="1:7" ht="50.1" customHeight="1" x14ac:dyDescent="0.15">
      <c r="A60" s="6" t="s">
        <v>377</v>
      </c>
      <c r="B60" s="19" t="s">
        <v>513</v>
      </c>
      <c r="C60" s="19"/>
      <c r="D60" s="6" t="s">
        <v>553</v>
      </c>
      <c r="E60" s="6" t="s">
        <v>554</v>
      </c>
      <c r="F60" s="6" t="s">
        <v>555</v>
      </c>
      <c r="G60" s="6" t="s">
        <v>556</v>
      </c>
    </row>
    <row r="61" spans="1:7" ht="15" customHeight="1" x14ac:dyDescent="0.15">
      <c r="A61" s="6">
        <v>1</v>
      </c>
      <c r="B61" s="19">
        <v>2</v>
      </c>
      <c r="C61" s="19"/>
      <c r="D61" s="6">
        <v>3</v>
      </c>
      <c r="E61" s="6">
        <v>4</v>
      </c>
      <c r="F61" s="6">
        <v>5</v>
      </c>
      <c r="G61" s="6">
        <v>6</v>
      </c>
    </row>
    <row r="62" spans="1:7" ht="159.94999999999999" customHeight="1" x14ac:dyDescent="0.15">
      <c r="A62" s="6" t="s">
        <v>91</v>
      </c>
      <c r="B62" s="20" t="s">
        <v>590</v>
      </c>
      <c r="C62" s="20"/>
      <c r="D62" s="6" t="s">
        <v>563</v>
      </c>
      <c r="E62" s="10">
        <v>12</v>
      </c>
      <c r="F62" s="10">
        <v>67376.08</v>
      </c>
      <c r="G62" s="10">
        <v>808512.96</v>
      </c>
    </row>
    <row r="63" spans="1:7" ht="260.10000000000002" customHeight="1" x14ac:dyDescent="0.15">
      <c r="A63" s="6" t="s">
        <v>591</v>
      </c>
      <c r="B63" s="20" t="s">
        <v>592</v>
      </c>
      <c r="C63" s="20"/>
      <c r="D63" s="6" t="s">
        <v>444</v>
      </c>
      <c r="E63" s="10">
        <v>256</v>
      </c>
      <c r="F63" s="10">
        <v>305.66404999999997</v>
      </c>
      <c r="G63" s="10">
        <v>78250</v>
      </c>
    </row>
    <row r="64" spans="1:7" ht="120" customHeight="1" x14ac:dyDescent="0.15">
      <c r="A64" s="6" t="s">
        <v>593</v>
      </c>
      <c r="B64" s="20" t="s">
        <v>594</v>
      </c>
      <c r="C64" s="20"/>
      <c r="D64" s="6" t="s">
        <v>563</v>
      </c>
      <c r="E64" s="10">
        <v>12</v>
      </c>
      <c r="F64" s="10">
        <v>2581.8000000000002</v>
      </c>
      <c r="G64" s="10">
        <v>30981.599999999999</v>
      </c>
    </row>
    <row r="65" spans="1:7" ht="120" customHeight="1" x14ac:dyDescent="0.15">
      <c r="A65" s="6" t="s">
        <v>593</v>
      </c>
      <c r="B65" s="20" t="s">
        <v>595</v>
      </c>
      <c r="C65" s="20"/>
      <c r="D65" s="6" t="s">
        <v>563</v>
      </c>
      <c r="E65" s="10">
        <v>1</v>
      </c>
      <c r="F65" s="10">
        <v>2581.8000000000002</v>
      </c>
      <c r="G65" s="10">
        <v>2581.8000000000002</v>
      </c>
    </row>
    <row r="66" spans="1:7" ht="240" customHeight="1" x14ac:dyDescent="0.15">
      <c r="A66" s="6" t="s">
        <v>596</v>
      </c>
      <c r="B66" s="20" t="s">
        <v>597</v>
      </c>
      <c r="C66" s="20"/>
      <c r="D66" s="6" t="s">
        <v>444</v>
      </c>
      <c r="E66" s="10">
        <v>12</v>
      </c>
      <c r="F66" s="10">
        <v>35500</v>
      </c>
      <c r="G66" s="10">
        <v>426000</v>
      </c>
    </row>
    <row r="67" spans="1:7" ht="200.1" customHeight="1" x14ac:dyDescent="0.15">
      <c r="A67" s="6" t="s">
        <v>598</v>
      </c>
      <c r="B67" s="20" t="s">
        <v>599</v>
      </c>
      <c r="C67" s="20"/>
      <c r="D67" s="6" t="s">
        <v>444</v>
      </c>
      <c r="E67" s="10">
        <v>1</v>
      </c>
      <c r="F67" s="10">
        <v>200000</v>
      </c>
      <c r="G67" s="10">
        <v>200000</v>
      </c>
    </row>
    <row r="68" spans="1:7" ht="140.1" customHeight="1" x14ac:dyDescent="0.15">
      <c r="A68" s="6" t="s">
        <v>600</v>
      </c>
      <c r="B68" s="20" t="s">
        <v>601</v>
      </c>
      <c r="C68" s="20"/>
      <c r="D68" s="6" t="s">
        <v>444</v>
      </c>
      <c r="E68" s="10">
        <v>2</v>
      </c>
      <c r="F68" s="10">
        <v>9800</v>
      </c>
      <c r="G68" s="10">
        <v>19600</v>
      </c>
    </row>
    <row r="69" spans="1:7" ht="140.1" customHeight="1" x14ac:dyDescent="0.15">
      <c r="A69" s="6" t="s">
        <v>602</v>
      </c>
      <c r="B69" s="20" t="s">
        <v>603</v>
      </c>
      <c r="C69" s="20"/>
      <c r="D69" s="6" t="s">
        <v>444</v>
      </c>
      <c r="E69" s="10">
        <v>2</v>
      </c>
      <c r="F69" s="10">
        <v>9800</v>
      </c>
      <c r="G69" s="10">
        <v>19600</v>
      </c>
    </row>
    <row r="70" spans="1:7" ht="200.1" customHeight="1" x14ac:dyDescent="0.15">
      <c r="A70" s="6" t="s">
        <v>179</v>
      </c>
      <c r="B70" s="20" t="s">
        <v>604</v>
      </c>
      <c r="C70" s="20"/>
      <c r="D70" s="6" t="s">
        <v>444</v>
      </c>
      <c r="E70" s="10">
        <v>26</v>
      </c>
      <c r="F70" s="10">
        <v>15000</v>
      </c>
      <c r="G70" s="10">
        <v>390000</v>
      </c>
    </row>
    <row r="71" spans="1:7" ht="240" customHeight="1" x14ac:dyDescent="0.15">
      <c r="A71" s="6" t="s">
        <v>605</v>
      </c>
      <c r="B71" s="20" t="s">
        <v>606</v>
      </c>
      <c r="C71" s="20"/>
      <c r="D71" s="6" t="s">
        <v>444</v>
      </c>
      <c r="E71" s="10">
        <v>1</v>
      </c>
      <c r="F71" s="10">
        <v>15000</v>
      </c>
      <c r="G71" s="10">
        <v>15000</v>
      </c>
    </row>
    <row r="72" spans="1:7" ht="180" customHeight="1" x14ac:dyDescent="0.15">
      <c r="A72" s="6" t="s">
        <v>605</v>
      </c>
      <c r="B72" s="20" t="s">
        <v>607</v>
      </c>
      <c r="C72" s="20"/>
      <c r="D72" s="6" t="s">
        <v>444</v>
      </c>
      <c r="E72" s="10">
        <v>1</v>
      </c>
      <c r="F72" s="10">
        <v>20000</v>
      </c>
      <c r="G72" s="10">
        <v>20000</v>
      </c>
    </row>
    <row r="73" spans="1:7" ht="409.6" customHeight="1" x14ac:dyDescent="0.15">
      <c r="A73" s="6" t="s">
        <v>608</v>
      </c>
      <c r="B73" s="20" t="s">
        <v>609</v>
      </c>
      <c r="C73" s="20"/>
      <c r="D73" s="6" t="s">
        <v>444</v>
      </c>
      <c r="E73" s="10">
        <v>1</v>
      </c>
      <c r="F73" s="10">
        <v>25000</v>
      </c>
      <c r="G73" s="10">
        <v>25000</v>
      </c>
    </row>
    <row r="74" spans="1:7" ht="409.6" customHeight="1" x14ac:dyDescent="0.15">
      <c r="A74" s="6" t="s">
        <v>608</v>
      </c>
      <c r="B74" s="20" t="s">
        <v>609</v>
      </c>
      <c r="C74" s="20"/>
      <c r="D74" s="6" t="s">
        <v>444</v>
      </c>
      <c r="E74" s="10">
        <v>1</v>
      </c>
      <c r="F74" s="10">
        <v>25000</v>
      </c>
      <c r="G74" s="10">
        <v>25000</v>
      </c>
    </row>
    <row r="75" spans="1:7" ht="409.6" customHeight="1" x14ac:dyDescent="0.15">
      <c r="A75" s="6" t="s">
        <v>608</v>
      </c>
      <c r="B75" s="20" t="s">
        <v>609</v>
      </c>
      <c r="C75" s="20"/>
      <c r="D75" s="6" t="s">
        <v>444</v>
      </c>
      <c r="E75" s="10">
        <v>1</v>
      </c>
      <c r="F75" s="10">
        <v>35000</v>
      </c>
      <c r="G75" s="10">
        <v>35000</v>
      </c>
    </row>
    <row r="76" spans="1:7" ht="409.6" customHeight="1" x14ac:dyDescent="0.15">
      <c r="A76" s="6" t="s">
        <v>608</v>
      </c>
      <c r="B76" s="20" t="s">
        <v>609</v>
      </c>
      <c r="C76" s="20"/>
      <c r="D76" s="6" t="s">
        <v>444</v>
      </c>
      <c r="E76" s="10">
        <v>1</v>
      </c>
      <c r="F76" s="10">
        <v>2434.73</v>
      </c>
      <c r="G76" s="10">
        <v>2434.73</v>
      </c>
    </row>
    <row r="77" spans="1:7" ht="159.94999999999999" customHeight="1" x14ac:dyDescent="0.15">
      <c r="A77" s="6" t="s">
        <v>610</v>
      </c>
      <c r="B77" s="20" t="s">
        <v>611</v>
      </c>
      <c r="C77" s="20"/>
      <c r="D77" s="6" t="s">
        <v>444</v>
      </c>
      <c r="E77" s="10">
        <v>1</v>
      </c>
      <c r="F77" s="10">
        <v>37418.239999999998</v>
      </c>
      <c r="G77" s="10">
        <v>37418.239999999998</v>
      </c>
    </row>
    <row r="78" spans="1:7" ht="159.94999999999999" customHeight="1" x14ac:dyDescent="0.15">
      <c r="A78" s="6" t="s">
        <v>612</v>
      </c>
      <c r="B78" s="20" t="s">
        <v>611</v>
      </c>
      <c r="C78" s="20"/>
      <c r="D78" s="6" t="s">
        <v>444</v>
      </c>
      <c r="E78" s="10">
        <v>1</v>
      </c>
      <c r="F78" s="10">
        <v>26192.77</v>
      </c>
      <c r="G78" s="10">
        <v>26192.77</v>
      </c>
    </row>
    <row r="79" spans="1:7" ht="140.1" customHeight="1" x14ac:dyDescent="0.15">
      <c r="A79" s="6" t="s">
        <v>613</v>
      </c>
      <c r="B79" s="20" t="s">
        <v>614</v>
      </c>
      <c r="C79" s="20"/>
      <c r="D79" s="6" t="s">
        <v>444</v>
      </c>
      <c r="E79" s="10">
        <v>1</v>
      </c>
      <c r="F79" s="10">
        <v>39289.15</v>
      </c>
      <c r="G79" s="10">
        <v>39289.15</v>
      </c>
    </row>
    <row r="80" spans="1:7" ht="159.94999999999999" customHeight="1" x14ac:dyDescent="0.15">
      <c r="A80" s="6" t="s">
        <v>615</v>
      </c>
      <c r="B80" s="20" t="s">
        <v>616</v>
      </c>
      <c r="C80" s="20"/>
      <c r="D80" s="6" t="s">
        <v>444</v>
      </c>
      <c r="E80" s="10">
        <v>1</v>
      </c>
      <c r="F80" s="10">
        <v>59869.18</v>
      </c>
      <c r="G80" s="10">
        <v>59869.18</v>
      </c>
    </row>
    <row r="81" spans="1:7" ht="180" customHeight="1" x14ac:dyDescent="0.15">
      <c r="A81" s="6" t="s">
        <v>178</v>
      </c>
      <c r="B81" s="20" t="s">
        <v>617</v>
      </c>
      <c r="C81" s="20"/>
      <c r="D81" s="6" t="s">
        <v>444</v>
      </c>
      <c r="E81" s="10">
        <v>1</v>
      </c>
      <c r="F81" s="10">
        <v>19644.580000000002</v>
      </c>
      <c r="G81" s="10">
        <v>19644.580000000002</v>
      </c>
    </row>
    <row r="82" spans="1:7" ht="159.94999999999999" customHeight="1" x14ac:dyDescent="0.15">
      <c r="A82" s="6" t="s">
        <v>182</v>
      </c>
      <c r="B82" s="20" t="s">
        <v>618</v>
      </c>
      <c r="C82" s="20"/>
      <c r="D82" s="6" t="s">
        <v>444</v>
      </c>
      <c r="E82" s="10">
        <v>1</v>
      </c>
      <c r="F82" s="10">
        <v>13330.25</v>
      </c>
      <c r="G82" s="10">
        <v>13330.25</v>
      </c>
    </row>
    <row r="83" spans="1:7" ht="159.94999999999999" customHeight="1" x14ac:dyDescent="0.15">
      <c r="A83" s="6" t="s">
        <v>619</v>
      </c>
      <c r="B83" s="20" t="s">
        <v>620</v>
      </c>
      <c r="C83" s="20"/>
      <c r="D83" s="6" t="s">
        <v>444</v>
      </c>
      <c r="E83" s="10">
        <v>1</v>
      </c>
      <c r="F83" s="10">
        <v>13330.25</v>
      </c>
      <c r="G83" s="10">
        <v>13330.25</v>
      </c>
    </row>
    <row r="84" spans="1:7" ht="159.94999999999999" customHeight="1" x14ac:dyDescent="0.15">
      <c r="A84" s="6" t="s">
        <v>621</v>
      </c>
      <c r="B84" s="20" t="s">
        <v>620</v>
      </c>
      <c r="C84" s="20"/>
      <c r="D84" s="6" t="s">
        <v>444</v>
      </c>
      <c r="E84" s="10">
        <v>1</v>
      </c>
      <c r="F84" s="10">
        <v>13330.25</v>
      </c>
      <c r="G84" s="10">
        <v>13330.25</v>
      </c>
    </row>
    <row r="85" spans="1:7" ht="159.94999999999999" customHeight="1" x14ac:dyDescent="0.15">
      <c r="A85" s="6" t="s">
        <v>622</v>
      </c>
      <c r="B85" s="20" t="s">
        <v>620</v>
      </c>
      <c r="C85" s="20"/>
      <c r="D85" s="6" t="s">
        <v>444</v>
      </c>
      <c r="E85" s="10">
        <v>1</v>
      </c>
      <c r="F85" s="10">
        <v>13330.25</v>
      </c>
      <c r="G85" s="10">
        <v>13330.25</v>
      </c>
    </row>
    <row r="86" spans="1:7" ht="159.94999999999999" customHeight="1" x14ac:dyDescent="0.15">
      <c r="A86" s="6" t="s">
        <v>623</v>
      </c>
      <c r="B86" s="20" t="s">
        <v>620</v>
      </c>
      <c r="C86" s="20"/>
      <c r="D86" s="6" t="s">
        <v>444</v>
      </c>
      <c r="E86" s="10">
        <v>1</v>
      </c>
      <c r="F86" s="10">
        <v>13330.25</v>
      </c>
      <c r="G86" s="10">
        <v>13330.25</v>
      </c>
    </row>
    <row r="87" spans="1:7" ht="159.94999999999999" customHeight="1" x14ac:dyDescent="0.15">
      <c r="A87" s="6" t="s">
        <v>624</v>
      </c>
      <c r="B87" s="20" t="s">
        <v>620</v>
      </c>
      <c r="C87" s="20"/>
      <c r="D87" s="6" t="s">
        <v>444</v>
      </c>
      <c r="E87" s="10">
        <v>1</v>
      </c>
      <c r="F87" s="10">
        <v>13330.25</v>
      </c>
      <c r="G87" s="10">
        <v>13330.25</v>
      </c>
    </row>
    <row r="88" spans="1:7" ht="159.94999999999999" customHeight="1" x14ac:dyDescent="0.15">
      <c r="A88" s="6" t="s">
        <v>625</v>
      </c>
      <c r="B88" s="20" t="s">
        <v>620</v>
      </c>
      <c r="C88" s="20"/>
      <c r="D88" s="6" t="s">
        <v>444</v>
      </c>
      <c r="E88" s="10">
        <v>1</v>
      </c>
      <c r="F88" s="10">
        <v>17773.66</v>
      </c>
      <c r="G88" s="10">
        <v>17773.66</v>
      </c>
    </row>
    <row r="89" spans="1:7" ht="140.1" customHeight="1" x14ac:dyDescent="0.15">
      <c r="A89" s="6" t="s">
        <v>626</v>
      </c>
      <c r="B89" s="20" t="s">
        <v>627</v>
      </c>
      <c r="C89" s="20"/>
      <c r="D89" s="6" t="s">
        <v>444</v>
      </c>
      <c r="E89" s="10">
        <v>1</v>
      </c>
      <c r="F89" s="10">
        <v>17773.66</v>
      </c>
      <c r="G89" s="10">
        <v>17773.66</v>
      </c>
    </row>
    <row r="90" spans="1:7" ht="120" customHeight="1" x14ac:dyDescent="0.15">
      <c r="A90" s="6" t="s">
        <v>626</v>
      </c>
      <c r="B90" s="20" t="s">
        <v>628</v>
      </c>
      <c r="C90" s="20"/>
      <c r="D90" s="6" t="s">
        <v>444</v>
      </c>
      <c r="E90" s="10">
        <v>1</v>
      </c>
      <c r="F90" s="10">
        <v>17773.66</v>
      </c>
      <c r="G90" s="10">
        <v>17773.66</v>
      </c>
    </row>
    <row r="91" spans="1:7" ht="140.1" customHeight="1" x14ac:dyDescent="0.15">
      <c r="A91" s="6" t="s">
        <v>629</v>
      </c>
      <c r="B91" s="20" t="s">
        <v>630</v>
      </c>
      <c r="C91" s="20"/>
      <c r="D91" s="6" t="s">
        <v>444</v>
      </c>
      <c r="E91" s="10">
        <v>1</v>
      </c>
      <c r="F91" s="10">
        <v>35000</v>
      </c>
      <c r="G91" s="10">
        <v>35000</v>
      </c>
    </row>
    <row r="92" spans="1:7" ht="140.1" customHeight="1" x14ac:dyDescent="0.15">
      <c r="A92" s="6" t="s">
        <v>629</v>
      </c>
      <c r="B92" s="20" t="s">
        <v>631</v>
      </c>
      <c r="C92" s="20"/>
      <c r="D92" s="6" t="s">
        <v>444</v>
      </c>
      <c r="E92" s="10">
        <v>1</v>
      </c>
      <c r="F92" s="10">
        <v>15000</v>
      </c>
      <c r="G92" s="10">
        <v>15000</v>
      </c>
    </row>
    <row r="93" spans="1:7" ht="140.1" customHeight="1" x14ac:dyDescent="0.15">
      <c r="A93" s="6" t="s">
        <v>629</v>
      </c>
      <c r="B93" s="20" t="s">
        <v>632</v>
      </c>
      <c r="C93" s="20"/>
      <c r="D93" s="6" t="s">
        <v>444</v>
      </c>
      <c r="E93" s="10">
        <v>1</v>
      </c>
      <c r="F93" s="10">
        <v>39200</v>
      </c>
      <c r="G93" s="10">
        <v>39200</v>
      </c>
    </row>
    <row r="94" spans="1:7" ht="24.95" customHeight="1" x14ac:dyDescent="0.15">
      <c r="A94" s="28" t="s">
        <v>497</v>
      </c>
      <c r="B94" s="28"/>
      <c r="C94" s="28"/>
      <c r="D94" s="28"/>
      <c r="E94" s="28"/>
      <c r="F94" s="28"/>
      <c r="G94" s="12">
        <f>SUM(G62:G93)</f>
        <v>2502877.4900000007</v>
      </c>
    </row>
    <row r="95" spans="1:7" ht="24.95" customHeight="1" x14ac:dyDescent="0.15"/>
    <row r="96" spans="1:7" ht="20.100000000000001" customHeight="1" x14ac:dyDescent="0.15">
      <c r="A96" s="26" t="s">
        <v>468</v>
      </c>
      <c r="B96" s="26"/>
      <c r="C96" s="27" t="s">
        <v>276</v>
      </c>
      <c r="D96" s="27"/>
      <c r="E96" s="27"/>
      <c r="F96" s="27"/>
      <c r="G96" s="27"/>
    </row>
    <row r="97" spans="1:7" ht="20.100000000000001" customHeight="1" x14ac:dyDescent="0.15">
      <c r="A97" s="26" t="s">
        <v>469</v>
      </c>
      <c r="B97" s="26"/>
      <c r="C97" s="27" t="s">
        <v>498</v>
      </c>
      <c r="D97" s="27"/>
      <c r="E97" s="27"/>
      <c r="F97" s="27"/>
      <c r="G97" s="27"/>
    </row>
    <row r="98" spans="1:7" ht="15" customHeight="1" x14ac:dyDescent="0.15"/>
    <row r="99" spans="1:7" ht="24.95" customHeight="1" x14ac:dyDescent="0.15">
      <c r="A99" s="17" t="s">
        <v>633</v>
      </c>
      <c r="B99" s="17"/>
      <c r="C99" s="17"/>
      <c r="D99" s="17"/>
      <c r="E99" s="17"/>
      <c r="F99" s="17"/>
      <c r="G99" s="17"/>
    </row>
    <row r="100" spans="1:7" ht="15" customHeight="1" x14ac:dyDescent="0.15"/>
    <row r="101" spans="1:7" ht="50.1" customHeight="1" x14ac:dyDescent="0.15">
      <c r="A101" s="6" t="s">
        <v>377</v>
      </c>
      <c r="B101" s="19" t="s">
        <v>513</v>
      </c>
      <c r="C101" s="19"/>
      <c r="D101" s="6" t="s">
        <v>553</v>
      </c>
      <c r="E101" s="6" t="s">
        <v>554</v>
      </c>
      <c r="F101" s="6" t="s">
        <v>555</v>
      </c>
      <c r="G101" s="6" t="s">
        <v>556</v>
      </c>
    </row>
    <row r="102" spans="1:7" ht="15" customHeight="1" x14ac:dyDescent="0.15">
      <c r="A102" s="6">
        <v>1</v>
      </c>
      <c r="B102" s="19">
        <v>2</v>
      </c>
      <c r="C102" s="19"/>
      <c r="D102" s="6">
        <v>3</v>
      </c>
      <c r="E102" s="6">
        <v>4</v>
      </c>
      <c r="F102" s="6">
        <v>5</v>
      </c>
      <c r="G102" s="6">
        <v>6</v>
      </c>
    </row>
    <row r="103" spans="1:7" ht="219.95" customHeight="1" x14ac:dyDescent="0.15">
      <c r="A103" s="6" t="s">
        <v>238</v>
      </c>
      <c r="B103" s="20" t="s">
        <v>634</v>
      </c>
      <c r="C103" s="20"/>
      <c r="D103" s="6" t="s">
        <v>444</v>
      </c>
      <c r="E103" s="10">
        <v>1</v>
      </c>
      <c r="F103" s="10">
        <v>40965.67</v>
      </c>
      <c r="G103" s="10">
        <v>40965.67</v>
      </c>
    </row>
    <row r="104" spans="1:7" ht="240" customHeight="1" x14ac:dyDescent="0.15">
      <c r="A104" s="6" t="s">
        <v>238</v>
      </c>
      <c r="B104" s="20" t="s">
        <v>635</v>
      </c>
      <c r="C104" s="20"/>
      <c r="D104" s="6" t="s">
        <v>444</v>
      </c>
      <c r="E104" s="10">
        <v>2</v>
      </c>
      <c r="F104" s="10">
        <v>80000</v>
      </c>
      <c r="G104" s="10">
        <v>160000</v>
      </c>
    </row>
    <row r="105" spans="1:7" ht="240" customHeight="1" x14ac:dyDescent="0.15">
      <c r="A105" s="6" t="s">
        <v>238</v>
      </c>
      <c r="B105" s="20" t="s">
        <v>636</v>
      </c>
      <c r="C105" s="20"/>
      <c r="D105" s="6" t="s">
        <v>444</v>
      </c>
      <c r="E105" s="10">
        <v>4</v>
      </c>
      <c r="F105" s="10">
        <v>220000</v>
      </c>
      <c r="G105" s="10">
        <v>880000</v>
      </c>
    </row>
    <row r="106" spans="1:7" ht="24.95" customHeight="1" x14ac:dyDescent="0.15">
      <c r="A106" s="28" t="s">
        <v>497</v>
      </c>
      <c r="B106" s="28"/>
      <c r="C106" s="28"/>
      <c r="D106" s="28"/>
      <c r="E106" s="28"/>
      <c r="F106" s="28"/>
      <c r="G106" s="12">
        <f>SUM(G103:G105)</f>
        <v>1080965.67</v>
      </c>
    </row>
    <row r="107" spans="1:7" ht="24.95" customHeight="1" x14ac:dyDescent="0.15"/>
    <row r="108" spans="1:7" ht="20.100000000000001" customHeight="1" x14ac:dyDescent="0.15">
      <c r="A108" s="26" t="s">
        <v>468</v>
      </c>
      <c r="B108" s="26"/>
      <c r="C108" s="27" t="s">
        <v>276</v>
      </c>
      <c r="D108" s="27"/>
      <c r="E108" s="27"/>
      <c r="F108" s="27"/>
      <c r="G108" s="27"/>
    </row>
    <row r="109" spans="1:7" ht="20.100000000000001" customHeight="1" x14ac:dyDescent="0.15">
      <c r="A109" s="26" t="s">
        <v>469</v>
      </c>
      <c r="B109" s="26"/>
      <c r="C109" s="27" t="s">
        <v>498</v>
      </c>
      <c r="D109" s="27"/>
      <c r="E109" s="27"/>
      <c r="F109" s="27"/>
      <c r="G109" s="27"/>
    </row>
    <row r="110" spans="1:7" ht="15" customHeight="1" x14ac:dyDescent="0.15"/>
    <row r="111" spans="1:7" ht="24.95" customHeight="1" x14ac:dyDescent="0.15">
      <c r="A111" s="17" t="s">
        <v>637</v>
      </c>
      <c r="B111" s="17"/>
      <c r="C111" s="17"/>
      <c r="D111" s="17"/>
      <c r="E111" s="17"/>
      <c r="F111" s="17"/>
      <c r="G111" s="17"/>
    </row>
    <row r="112" spans="1:7" ht="15" customHeight="1" x14ac:dyDescent="0.15"/>
    <row r="113" spans="1:7" ht="50.1" customHeight="1" x14ac:dyDescent="0.15">
      <c r="A113" s="6" t="s">
        <v>377</v>
      </c>
      <c r="B113" s="19" t="s">
        <v>513</v>
      </c>
      <c r="C113" s="19"/>
      <c r="D113" s="6" t="s">
        <v>553</v>
      </c>
      <c r="E113" s="6" t="s">
        <v>554</v>
      </c>
      <c r="F113" s="6" t="s">
        <v>555</v>
      </c>
      <c r="G113" s="6" t="s">
        <v>556</v>
      </c>
    </row>
    <row r="114" spans="1:7" ht="15" customHeight="1" x14ac:dyDescent="0.15">
      <c r="A114" s="6">
        <v>1</v>
      </c>
      <c r="B114" s="19">
        <v>2</v>
      </c>
      <c r="C114" s="19"/>
      <c r="D114" s="6">
        <v>3</v>
      </c>
      <c r="E114" s="6">
        <v>4</v>
      </c>
      <c r="F114" s="6">
        <v>5</v>
      </c>
      <c r="G114" s="6">
        <v>6</v>
      </c>
    </row>
    <row r="115" spans="1:7" ht="120" customHeight="1" x14ac:dyDescent="0.15">
      <c r="A115" s="6" t="s">
        <v>195</v>
      </c>
      <c r="B115" s="20" t="s">
        <v>638</v>
      </c>
      <c r="C115" s="20"/>
      <c r="D115" s="6" t="s">
        <v>444</v>
      </c>
      <c r="E115" s="10">
        <v>10</v>
      </c>
      <c r="F115" s="10">
        <v>5000</v>
      </c>
      <c r="G115" s="10">
        <v>50000</v>
      </c>
    </row>
    <row r="116" spans="1:7" ht="24.95" customHeight="1" x14ac:dyDescent="0.15">
      <c r="A116" s="28" t="s">
        <v>497</v>
      </c>
      <c r="B116" s="28"/>
      <c r="C116" s="28"/>
      <c r="D116" s="28"/>
      <c r="E116" s="28"/>
      <c r="F116" s="28"/>
      <c r="G116" s="12">
        <f>SUM(G115:G115)</f>
        <v>50000</v>
      </c>
    </row>
    <row r="117" spans="1:7" ht="24.95" customHeight="1" x14ac:dyDescent="0.15"/>
    <row r="118" spans="1:7" ht="20.100000000000001" customHeight="1" x14ac:dyDescent="0.15">
      <c r="A118" s="26" t="s">
        <v>468</v>
      </c>
      <c r="B118" s="26"/>
      <c r="C118" s="27" t="s">
        <v>276</v>
      </c>
      <c r="D118" s="27"/>
      <c r="E118" s="27"/>
      <c r="F118" s="27"/>
      <c r="G118" s="27"/>
    </row>
    <row r="119" spans="1:7" ht="20.100000000000001" customHeight="1" x14ac:dyDescent="0.15">
      <c r="A119" s="26" t="s">
        <v>469</v>
      </c>
      <c r="B119" s="26"/>
      <c r="C119" s="27" t="s">
        <v>498</v>
      </c>
      <c r="D119" s="27"/>
      <c r="E119" s="27"/>
      <c r="F119" s="27"/>
      <c r="G119" s="27"/>
    </row>
    <row r="120" spans="1:7" ht="15" customHeight="1" x14ac:dyDescent="0.15"/>
    <row r="121" spans="1:7" ht="24.95" customHeight="1" x14ac:dyDescent="0.15">
      <c r="A121" s="17" t="s">
        <v>639</v>
      </c>
      <c r="B121" s="17"/>
      <c r="C121" s="17"/>
      <c r="D121" s="17"/>
      <c r="E121" s="17"/>
      <c r="F121" s="17"/>
      <c r="G121" s="17"/>
    </row>
    <row r="122" spans="1:7" ht="15" customHeight="1" x14ac:dyDescent="0.15"/>
    <row r="123" spans="1:7" ht="50.1" customHeight="1" x14ac:dyDescent="0.15">
      <c r="A123" s="6" t="s">
        <v>377</v>
      </c>
      <c r="B123" s="19" t="s">
        <v>513</v>
      </c>
      <c r="C123" s="19"/>
      <c r="D123" s="6" t="s">
        <v>553</v>
      </c>
      <c r="E123" s="6" t="s">
        <v>554</v>
      </c>
      <c r="F123" s="6" t="s">
        <v>555</v>
      </c>
      <c r="G123" s="6" t="s">
        <v>556</v>
      </c>
    </row>
    <row r="124" spans="1:7" ht="15" customHeight="1" x14ac:dyDescent="0.15">
      <c r="A124" s="6">
        <v>1</v>
      </c>
      <c r="B124" s="19">
        <v>2</v>
      </c>
      <c r="C124" s="19"/>
      <c r="D124" s="6">
        <v>3</v>
      </c>
      <c r="E124" s="6">
        <v>4</v>
      </c>
      <c r="F124" s="6">
        <v>5</v>
      </c>
      <c r="G124" s="6">
        <v>6</v>
      </c>
    </row>
    <row r="125" spans="1:7" ht="99.95" customHeight="1" x14ac:dyDescent="0.15">
      <c r="A125" s="6" t="s">
        <v>640</v>
      </c>
      <c r="B125" s="20" t="s">
        <v>641</v>
      </c>
      <c r="C125" s="20"/>
      <c r="D125" s="6" t="s">
        <v>444</v>
      </c>
      <c r="E125" s="10">
        <v>20</v>
      </c>
      <c r="F125" s="10">
        <v>2000</v>
      </c>
      <c r="G125" s="10">
        <v>40000</v>
      </c>
    </row>
    <row r="126" spans="1:7" ht="99.95" customHeight="1" x14ac:dyDescent="0.15">
      <c r="A126" s="6" t="s">
        <v>640</v>
      </c>
      <c r="B126" s="20" t="s">
        <v>642</v>
      </c>
      <c r="C126" s="20"/>
      <c r="D126" s="6" t="s">
        <v>444</v>
      </c>
      <c r="E126" s="10">
        <v>10</v>
      </c>
      <c r="F126" s="10">
        <v>1200</v>
      </c>
      <c r="G126" s="10">
        <v>12000</v>
      </c>
    </row>
    <row r="127" spans="1:7" ht="99.95" customHeight="1" x14ac:dyDescent="0.15">
      <c r="A127" s="6" t="s">
        <v>640</v>
      </c>
      <c r="B127" s="20" t="s">
        <v>643</v>
      </c>
      <c r="C127" s="20"/>
      <c r="D127" s="6" t="s">
        <v>444</v>
      </c>
      <c r="E127" s="10">
        <v>20</v>
      </c>
      <c r="F127" s="10">
        <v>2400</v>
      </c>
      <c r="G127" s="10">
        <v>48000</v>
      </c>
    </row>
    <row r="128" spans="1:7" ht="24.95" customHeight="1" x14ac:dyDescent="0.15">
      <c r="A128" s="28" t="s">
        <v>497</v>
      </c>
      <c r="B128" s="28"/>
      <c r="C128" s="28"/>
      <c r="D128" s="28"/>
      <c r="E128" s="28"/>
      <c r="F128" s="28"/>
      <c r="G128" s="12">
        <f>SUM(G125:G127)</f>
        <v>100000</v>
      </c>
    </row>
    <row r="129" spans="1:7" ht="24.95" customHeight="1" x14ac:dyDescent="0.15"/>
    <row r="130" spans="1:7" ht="20.100000000000001" customHeight="1" x14ac:dyDescent="0.15">
      <c r="A130" s="26" t="s">
        <v>468</v>
      </c>
      <c r="B130" s="26"/>
      <c r="C130" s="27" t="s">
        <v>276</v>
      </c>
      <c r="D130" s="27"/>
      <c r="E130" s="27"/>
      <c r="F130" s="27"/>
      <c r="G130" s="27"/>
    </row>
    <row r="131" spans="1:7" ht="20.100000000000001" customHeight="1" x14ac:dyDescent="0.15">
      <c r="A131" s="26" t="s">
        <v>469</v>
      </c>
      <c r="B131" s="26"/>
      <c r="C131" s="27" t="s">
        <v>498</v>
      </c>
      <c r="D131" s="27"/>
      <c r="E131" s="27"/>
      <c r="F131" s="27"/>
      <c r="G131" s="27"/>
    </row>
    <row r="132" spans="1:7" ht="15" customHeight="1" x14ac:dyDescent="0.15"/>
    <row r="133" spans="1:7" ht="24.95" customHeight="1" x14ac:dyDescent="0.15">
      <c r="A133" s="17" t="s">
        <v>644</v>
      </c>
      <c r="B133" s="17"/>
      <c r="C133" s="17"/>
      <c r="D133" s="17"/>
      <c r="E133" s="17"/>
      <c r="F133" s="17"/>
      <c r="G133" s="17"/>
    </row>
    <row r="134" spans="1:7" ht="15" customHeight="1" x14ac:dyDescent="0.15"/>
    <row r="135" spans="1:7" ht="50.1" customHeight="1" x14ac:dyDescent="0.15">
      <c r="A135" s="6" t="s">
        <v>377</v>
      </c>
      <c r="B135" s="19" t="s">
        <v>513</v>
      </c>
      <c r="C135" s="19"/>
      <c r="D135" s="6" t="s">
        <v>553</v>
      </c>
      <c r="E135" s="6" t="s">
        <v>554</v>
      </c>
      <c r="F135" s="6" t="s">
        <v>555</v>
      </c>
      <c r="G135" s="6" t="s">
        <v>556</v>
      </c>
    </row>
    <row r="136" spans="1:7" ht="15" customHeight="1" x14ac:dyDescent="0.15">
      <c r="A136" s="6">
        <v>1</v>
      </c>
      <c r="B136" s="19">
        <v>2</v>
      </c>
      <c r="C136" s="19"/>
      <c r="D136" s="6">
        <v>3</v>
      </c>
      <c r="E136" s="6">
        <v>4</v>
      </c>
      <c r="F136" s="6">
        <v>5</v>
      </c>
      <c r="G136" s="6">
        <v>6</v>
      </c>
    </row>
    <row r="137" spans="1:7" ht="140.1" customHeight="1" x14ac:dyDescent="0.15">
      <c r="A137" s="6" t="s">
        <v>645</v>
      </c>
      <c r="B137" s="20" t="s">
        <v>646</v>
      </c>
      <c r="C137" s="20"/>
      <c r="D137" s="6" t="s">
        <v>444</v>
      </c>
      <c r="E137" s="10">
        <v>10</v>
      </c>
      <c r="F137" s="10">
        <v>21000</v>
      </c>
      <c r="G137" s="10">
        <v>210000</v>
      </c>
    </row>
    <row r="138" spans="1:7" ht="24.95" customHeight="1" x14ac:dyDescent="0.15">
      <c r="A138" s="28" t="s">
        <v>497</v>
      </c>
      <c r="B138" s="28"/>
      <c r="C138" s="28"/>
      <c r="D138" s="28"/>
      <c r="E138" s="28"/>
      <c r="F138" s="28"/>
      <c r="G138" s="12">
        <f>SUM(G137:G137)</f>
        <v>210000</v>
      </c>
    </row>
    <row r="139" spans="1:7" ht="24.95" customHeight="1" x14ac:dyDescent="0.15"/>
    <row r="140" spans="1:7" ht="20.100000000000001" customHeight="1" x14ac:dyDescent="0.15">
      <c r="A140" s="26" t="s">
        <v>468</v>
      </c>
      <c r="B140" s="26"/>
      <c r="C140" s="27" t="s">
        <v>276</v>
      </c>
      <c r="D140" s="27"/>
      <c r="E140" s="27"/>
      <c r="F140" s="27"/>
      <c r="G140" s="27"/>
    </row>
    <row r="141" spans="1:7" ht="20.100000000000001" customHeight="1" x14ac:dyDescent="0.15">
      <c r="A141" s="26" t="s">
        <v>469</v>
      </c>
      <c r="B141" s="26"/>
      <c r="C141" s="27" t="s">
        <v>498</v>
      </c>
      <c r="D141" s="27"/>
      <c r="E141" s="27"/>
      <c r="F141" s="27"/>
      <c r="G141" s="27"/>
    </row>
    <row r="142" spans="1:7" ht="15" customHeight="1" x14ac:dyDescent="0.15"/>
    <row r="143" spans="1:7" ht="24.95" customHeight="1" x14ac:dyDescent="0.15">
      <c r="A143" s="17" t="s">
        <v>647</v>
      </c>
      <c r="B143" s="17"/>
      <c r="C143" s="17"/>
      <c r="D143" s="17"/>
      <c r="E143" s="17"/>
      <c r="F143" s="17"/>
      <c r="G143" s="17"/>
    </row>
    <row r="144" spans="1:7" ht="15" customHeight="1" x14ac:dyDescent="0.15"/>
    <row r="145" spans="1:7" ht="50.1" customHeight="1" x14ac:dyDescent="0.15">
      <c r="A145" s="6" t="s">
        <v>377</v>
      </c>
      <c r="B145" s="19" t="s">
        <v>513</v>
      </c>
      <c r="C145" s="19"/>
      <c r="D145" s="6" t="s">
        <v>553</v>
      </c>
      <c r="E145" s="6" t="s">
        <v>554</v>
      </c>
      <c r="F145" s="6" t="s">
        <v>555</v>
      </c>
      <c r="G145" s="6" t="s">
        <v>556</v>
      </c>
    </row>
    <row r="146" spans="1:7" ht="15" customHeight="1" x14ac:dyDescent="0.15">
      <c r="A146" s="6">
        <v>1</v>
      </c>
      <c r="B146" s="19">
        <v>2</v>
      </c>
      <c r="C146" s="19"/>
      <c r="D146" s="6">
        <v>3</v>
      </c>
      <c r="E146" s="6">
        <v>4</v>
      </c>
      <c r="F146" s="6">
        <v>5</v>
      </c>
      <c r="G146" s="6">
        <v>6</v>
      </c>
    </row>
    <row r="147" spans="1:7" ht="120" customHeight="1" x14ac:dyDescent="0.15">
      <c r="A147" s="6" t="s">
        <v>648</v>
      </c>
      <c r="B147" s="20" t="s">
        <v>649</v>
      </c>
      <c r="C147" s="20"/>
      <c r="D147" s="6" t="s">
        <v>444</v>
      </c>
      <c r="E147" s="10">
        <v>150</v>
      </c>
      <c r="F147" s="10">
        <v>200</v>
      </c>
      <c r="G147" s="10">
        <v>30000</v>
      </c>
    </row>
    <row r="148" spans="1:7" ht="120" customHeight="1" x14ac:dyDescent="0.15">
      <c r="A148" s="6" t="s">
        <v>650</v>
      </c>
      <c r="B148" s="20" t="s">
        <v>651</v>
      </c>
      <c r="C148" s="20"/>
      <c r="D148" s="6" t="s">
        <v>444</v>
      </c>
      <c r="E148" s="10">
        <v>68</v>
      </c>
      <c r="F148" s="10">
        <v>590</v>
      </c>
      <c r="G148" s="10">
        <v>40120</v>
      </c>
    </row>
    <row r="149" spans="1:7" ht="140.1" customHeight="1" x14ac:dyDescent="0.15">
      <c r="A149" s="6" t="s">
        <v>650</v>
      </c>
      <c r="B149" s="20" t="s">
        <v>652</v>
      </c>
      <c r="C149" s="20"/>
      <c r="D149" s="6" t="s">
        <v>444</v>
      </c>
      <c r="E149" s="10">
        <v>100</v>
      </c>
      <c r="F149" s="10">
        <v>200</v>
      </c>
      <c r="G149" s="10">
        <v>20000</v>
      </c>
    </row>
    <row r="150" spans="1:7" ht="140.1" customHeight="1" x14ac:dyDescent="0.15">
      <c r="A150" s="6" t="s">
        <v>650</v>
      </c>
      <c r="B150" s="20" t="s">
        <v>653</v>
      </c>
      <c r="C150" s="20"/>
      <c r="D150" s="6" t="s">
        <v>444</v>
      </c>
      <c r="E150" s="10">
        <v>100</v>
      </c>
      <c r="F150" s="10">
        <v>91</v>
      </c>
      <c r="G150" s="10">
        <v>9100</v>
      </c>
    </row>
    <row r="151" spans="1:7" ht="120" customHeight="1" x14ac:dyDescent="0.15">
      <c r="A151" s="6" t="s">
        <v>650</v>
      </c>
      <c r="B151" s="20" t="s">
        <v>654</v>
      </c>
      <c r="C151" s="20"/>
      <c r="D151" s="6" t="s">
        <v>444</v>
      </c>
      <c r="E151" s="10">
        <v>100</v>
      </c>
      <c r="F151" s="10">
        <v>40.5</v>
      </c>
      <c r="G151" s="10">
        <v>4050</v>
      </c>
    </row>
    <row r="152" spans="1:7" ht="80.099999999999994" customHeight="1" x14ac:dyDescent="0.15">
      <c r="A152" s="6" t="s">
        <v>203</v>
      </c>
      <c r="B152" s="20" t="s">
        <v>655</v>
      </c>
      <c r="C152" s="20"/>
      <c r="D152" s="6" t="s">
        <v>444</v>
      </c>
      <c r="E152" s="10">
        <v>10</v>
      </c>
      <c r="F152" s="10">
        <v>1000</v>
      </c>
      <c r="G152" s="10">
        <v>10000</v>
      </c>
    </row>
    <row r="153" spans="1:7" ht="140.1" customHeight="1" x14ac:dyDescent="0.15">
      <c r="A153" s="6" t="s">
        <v>191</v>
      </c>
      <c r="B153" s="20" t="s">
        <v>656</v>
      </c>
      <c r="C153" s="20"/>
      <c r="D153" s="6" t="s">
        <v>444</v>
      </c>
      <c r="E153" s="10">
        <v>500</v>
      </c>
      <c r="F153" s="10">
        <v>24</v>
      </c>
      <c r="G153" s="10">
        <v>12000</v>
      </c>
    </row>
    <row r="154" spans="1:7" ht="120" customHeight="1" x14ac:dyDescent="0.15">
      <c r="A154" s="6" t="s">
        <v>191</v>
      </c>
      <c r="B154" s="20" t="s">
        <v>657</v>
      </c>
      <c r="C154" s="20"/>
      <c r="D154" s="6" t="s">
        <v>444</v>
      </c>
      <c r="E154" s="10">
        <v>1000</v>
      </c>
      <c r="F154" s="10">
        <v>28.5</v>
      </c>
      <c r="G154" s="10">
        <v>28500</v>
      </c>
    </row>
    <row r="155" spans="1:7" ht="140.1" customHeight="1" x14ac:dyDescent="0.15">
      <c r="A155" s="6" t="s">
        <v>191</v>
      </c>
      <c r="B155" s="20" t="s">
        <v>658</v>
      </c>
      <c r="C155" s="20"/>
      <c r="D155" s="6" t="s">
        <v>444</v>
      </c>
      <c r="E155" s="10">
        <v>3500</v>
      </c>
      <c r="F155" s="10">
        <v>17</v>
      </c>
      <c r="G155" s="10">
        <v>59500</v>
      </c>
    </row>
    <row r="156" spans="1:7" ht="60" customHeight="1" x14ac:dyDescent="0.15">
      <c r="A156" s="6" t="s">
        <v>659</v>
      </c>
      <c r="B156" s="20" t="s">
        <v>660</v>
      </c>
      <c r="C156" s="20"/>
      <c r="D156" s="6" t="s">
        <v>444</v>
      </c>
      <c r="E156" s="10">
        <v>10</v>
      </c>
      <c r="F156" s="10">
        <v>1000</v>
      </c>
      <c r="G156" s="10">
        <v>10000</v>
      </c>
    </row>
    <row r="157" spans="1:7" ht="24.95" customHeight="1" x14ac:dyDescent="0.15">
      <c r="A157" s="28" t="s">
        <v>497</v>
      </c>
      <c r="B157" s="28"/>
      <c r="C157" s="28"/>
      <c r="D157" s="28"/>
      <c r="E157" s="28"/>
      <c r="F157" s="28"/>
      <c r="G157" s="12">
        <f>SUM(G147:G156)</f>
        <v>223270</v>
      </c>
    </row>
    <row r="158" spans="1:7" ht="24.95" customHeight="1" x14ac:dyDescent="0.15"/>
    <row r="159" spans="1:7" ht="20.100000000000001" customHeight="1" x14ac:dyDescent="0.15">
      <c r="A159" s="26" t="s">
        <v>468</v>
      </c>
      <c r="B159" s="26"/>
      <c r="C159" s="27" t="s">
        <v>276</v>
      </c>
      <c r="D159" s="27"/>
      <c r="E159" s="27"/>
      <c r="F159" s="27"/>
      <c r="G159" s="27"/>
    </row>
    <row r="160" spans="1:7" ht="20.100000000000001" customHeight="1" x14ac:dyDescent="0.15">
      <c r="A160" s="26" t="s">
        <v>469</v>
      </c>
      <c r="B160" s="26"/>
      <c r="C160" s="27" t="s">
        <v>498</v>
      </c>
      <c r="D160" s="27"/>
      <c r="E160" s="27"/>
      <c r="F160" s="27"/>
      <c r="G160" s="27"/>
    </row>
    <row r="161" spans="1:7" ht="15" customHeight="1" x14ac:dyDescent="0.15"/>
    <row r="162" spans="1:7" ht="24.95" customHeight="1" x14ac:dyDescent="0.15">
      <c r="A162" s="17" t="s">
        <v>661</v>
      </c>
      <c r="B162" s="17"/>
      <c r="C162" s="17"/>
      <c r="D162" s="17"/>
      <c r="E162" s="17"/>
      <c r="F162" s="17"/>
      <c r="G162" s="17"/>
    </row>
    <row r="163" spans="1:7" ht="15" customHeight="1" x14ac:dyDescent="0.15"/>
    <row r="164" spans="1:7" ht="50.1" customHeight="1" x14ac:dyDescent="0.15">
      <c r="A164" s="6" t="s">
        <v>377</v>
      </c>
      <c r="B164" s="19" t="s">
        <v>513</v>
      </c>
      <c r="C164" s="19"/>
      <c r="D164" s="6" t="s">
        <v>553</v>
      </c>
      <c r="E164" s="6" t="s">
        <v>554</v>
      </c>
      <c r="F164" s="6" t="s">
        <v>555</v>
      </c>
      <c r="G164" s="6" t="s">
        <v>556</v>
      </c>
    </row>
    <row r="165" spans="1:7" ht="15" customHeight="1" x14ac:dyDescent="0.15">
      <c r="A165" s="6">
        <v>1</v>
      </c>
      <c r="B165" s="19">
        <v>2</v>
      </c>
      <c r="C165" s="19"/>
      <c r="D165" s="6">
        <v>3</v>
      </c>
      <c r="E165" s="6">
        <v>4</v>
      </c>
      <c r="F165" s="6">
        <v>5</v>
      </c>
      <c r="G165" s="6">
        <v>6</v>
      </c>
    </row>
    <row r="166" spans="1:7" ht="99.95" customHeight="1" x14ac:dyDescent="0.15">
      <c r="A166" s="6" t="s">
        <v>662</v>
      </c>
      <c r="B166" s="20" t="s">
        <v>663</v>
      </c>
      <c r="C166" s="20"/>
      <c r="D166" s="6" t="s">
        <v>444</v>
      </c>
      <c r="E166" s="10">
        <v>325</v>
      </c>
      <c r="F166" s="10">
        <v>60</v>
      </c>
      <c r="G166" s="10">
        <v>19500</v>
      </c>
    </row>
    <row r="167" spans="1:7" ht="99.95" customHeight="1" x14ac:dyDescent="0.15">
      <c r="A167" s="6" t="s">
        <v>662</v>
      </c>
      <c r="B167" s="20" t="s">
        <v>664</v>
      </c>
      <c r="C167" s="20"/>
      <c r="D167" s="6" t="s">
        <v>444</v>
      </c>
      <c r="E167" s="10">
        <v>100</v>
      </c>
      <c r="F167" s="10">
        <v>100</v>
      </c>
      <c r="G167" s="10">
        <v>10000</v>
      </c>
    </row>
    <row r="168" spans="1:7" ht="99.95" customHeight="1" x14ac:dyDescent="0.15">
      <c r="A168" s="6" t="s">
        <v>662</v>
      </c>
      <c r="B168" s="20" t="s">
        <v>665</v>
      </c>
      <c r="C168" s="20"/>
      <c r="D168" s="6" t="s">
        <v>444</v>
      </c>
      <c r="E168" s="10">
        <v>333</v>
      </c>
      <c r="F168" s="10">
        <v>46.8</v>
      </c>
      <c r="G168" s="10">
        <v>15584.4</v>
      </c>
    </row>
    <row r="169" spans="1:7" ht="99.95" customHeight="1" x14ac:dyDescent="0.15">
      <c r="A169" s="6" t="s">
        <v>662</v>
      </c>
      <c r="B169" s="20" t="s">
        <v>666</v>
      </c>
      <c r="C169" s="20"/>
      <c r="D169" s="6" t="s">
        <v>444</v>
      </c>
      <c r="E169" s="10">
        <v>250</v>
      </c>
      <c r="F169" s="10">
        <v>142</v>
      </c>
      <c r="G169" s="10">
        <v>35500</v>
      </c>
    </row>
    <row r="170" spans="1:7" ht="99.95" customHeight="1" x14ac:dyDescent="0.15">
      <c r="A170" s="6" t="s">
        <v>662</v>
      </c>
      <c r="B170" s="20" t="s">
        <v>667</v>
      </c>
      <c r="C170" s="20"/>
      <c r="D170" s="6" t="s">
        <v>444</v>
      </c>
      <c r="E170" s="10">
        <v>75</v>
      </c>
      <c r="F170" s="10">
        <v>144</v>
      </c>
      <c r="G170" s="10">
        <v>10800</v>
      </c>
    </row>
    <row r="171" spans="1:7" ht="99.95" customHeight="1" x14ac:dyDescent="0.15">
      <c r="A171" s="6" t="s">
        <v>662</v>
      </c>
      <c r="B171" s="20" t="s">
        <v>664</v>
      </c>
      <c r="C171" s="20"/>
      <c r="D171" s="6" t="s">
        <v>444</v>
      </c>
      <c r="E171" s="10">
        <v>100</v>
      </c>
      <c r="F171" s="10">
        <v>86.156000000000006</v>
      </c>
      <c r="G171" s="10">
        <v>8615.6</v>
      </c>
    </row>
    <row r="172" spans="1:7" ht="24.95" customHeight="1" x14ac:dyDescent="0.15">
      <c r="A172" s="28" t="s">
        <v>497</v>
      </c>
      <c r="B172" s="28"/>
      <c r="C172" s="28"/>
      <c r="D172" s="28"/>
      <c r="E172" s="28"/>
      <c r="F172" s="28"/>
      <c r="G172" s="12">
        <f>SUM(G166:G171)</f>
        <v>100000</v>
      </c>
    </row>
    <row r="173" spans="1:7" ht="24.95" customHeight="1" x14ac:dyDescent="0.15"/>
    <row r="174" spans="1:7" ht="20.100000000000001" customHeight="1" x14ac:dyDescent="0.15">
      <c r="A174" s="26" t="s">
        <v>468</v>
      </c>
      <c r="B174" s="26"/>
      <c r="C174" s="27" t="s">
        <v>276</v>
      </c>
      <c r="D174" s="27"/>
      <c r="E174" s="27"/>
      <c r="F174" s="27"/>
      <c r="G174" s="27"/>
    </row>
    <row r="175" spans="1:7" ht="20.100000000000001" customHeight="1" x14ac:dyDescent="0.15">
      <c r="A175" s="26" t="s">
        <v>469</v>
      </c>
      <c r="B175" s="26"/>
      <c r="C175" s="27" t="s">
        <v>470</v>
      </c>
      <c r="D175" s="27"/>
      <c r="E175" s="27"/>
      <c r="F175" s="27"/>
      <c r="G175" s="27"/>
    </row>
    <row r="176" spans="1:7" ht="15" customHeight="1" x14ac:dyDescent="0.15"/>
    <row r="177" spans="1:7" ht="24.95" customHeight="1" x14ac:dyDescent="0.15">
      <c r="A177" s="17" t="s">
        <v>552</v>
      </c>
      <c r="B177" s="17"/>
      <c r="C177" s="17"/>
      <c r="D177" s="17"/>
      <c r="E177" s="17"/>
      <c r="F177" s="17"/>
      <c r="G177" s="17"/>
    </row>
    <row r="178" spans="1:7" ht="15" customHeight="1" x14ac:dyDescent="0.15"/>
    <row r="179" spans="1:7" ht="50.1" customHeight="1" x14ac:dyDescent="0.15">
      <c r="A179" s="6" t="s">
        <v>377</v>
      </c>
      <c r="B179" s="19" t="s">
        <v>513</v>
      </c>
      <c r="C179" s="19"/>
      <c r="D179" s="6" t="s">
        <v>553</v>
      </c>
      <c r="E179" s="6" t="s">
        <v>554</v>
      </c>
      <c r="F179" s="6" t="s">
        <v>555</v>
      </c>
      <c r="G179" s="6" t="s">
        <v>556</v>
      </c>
    </row>
    <row r="180" spans="1:7" ht="15" customHeight="1" x14ac:dyDescent="0.15">
      <c r="A180" s="6">
        <v>1</v>
      </c>
      <c r="B180" s="19">
        <v>2</v>
      </c>
      <c r="C180" s="19"/>
      <c r="D180" s="6">
        <v>3</v>
      </c>
      <c r="E180" s="6">
        <v>4</v>
      </c>
      <c r="F180" s="6">
        <v>5</v>
      </c>
      <c r="G180" s="6">
        <v>6</v>
      </c>
    </row>
    <row r="181" spans="1:7" ht="180" customHeight="1" x14ac:dyDescent="0.15">
      <c r="A181" s="6" t="s">
        <v>668</v>
      </c>
      <c r="B181" s="20" t="s">
        <v>669</v>
      </c>
      <c r="C181" s="20"/>
      <c r="D181" s="6" t="s">
        <v>444</v>
      </c>
      <c r="E181" s="10">
        <v>12</v>
      </c>
      <c r="F181" s="10">
        <v>15000</v>
      </c>
      <c r="G181" s="10">
        <v>180000</v>
      </c>
    </row>
    <row r="182" spans="1:7" ht="300" customHeight="1" x14ac:dyDescent="0.15">
      <c r="A182" s="6" t="s">
        <v>670</v>
      </c>
      <c r="B182" s="20" t="s">
        <v>671</v>
      </c>
      <c r="C182" s="20"/>
      <c r="D182" s="6" t="s">
        <v>444</v>
      </c>
      <c r="E182" s="10">
        <v>12</v>
      </c>
      <c r="F182" s="10">
        <v>19950</v>
      </c>
      <c r="G182" s="10">
        <v>239400</v>
      </c>
    </row>
    <row r="183" spans="1:7" ht="99.95" customHeight="1" x14ac:dyDescent="0.15">
      <c r="A183" s="6" t="s">
        <v>672</v>
      </c>
      <c r="B183" s="20" t="s">
        <v>673</v>
      </c>
      <c r="C183" s="20"/>
      <c r="D183" s="6" t="s">
        <v>563</v>
      </c>
      <c r="E183" s="10">
        <v>1</v>
      </c>
      <c r="F183" s="10">
        <v>12000</v>
      </c>
      <c r="G183" s="10">
        <v>12000</v>
      </c>
    </row>
    <row r="184" spans="1:7" ht="24.95" customHeight="1" x14ac:dyDescent="0.15">
      <c r="A184" s="28" t="s">
        <v>497</v>
      </c>
      <c r="B184" s="28"/>
      <c r="C184" s="28"/>
      <c r="D184" s="28"/>
      <c r="E184" s="28"/>
      <c r="F184" s="28"/>
      <c r="G184" s="12">
        <f>SUM(G181:G183)</f>
        <v>431400</v>
      </c>
    </row>
    <row r="185" spans="1:7" ht="24.95" customHeight="1" x14ac:dyDescent="0.15"/>
    <row r="186" spans="1:7" ht="20.100000000000001" customHeight="1" x14ac:dyDescent="0.15">
      <c r="A186" s="26" t="s">
        <v>468</v>
      </c>
      <c r="B186" s="26"/>
      <c r="C186" s="27" t="s">
        <v>276</v>
      </c>
      <c r="D186" s="27"/>
      <c r="E186" s="27"/>
      <c r="F186" s="27"/>
      <c r="G186" s="27"/>
    </row>
    <row r="187" spans="1:7" ht="20.100000000000001" customHeight="1" x14ac:dyDescent="0.15">
      <c r="A187" s="26" t="s">
        <v>469</v>
      </c>
      <c r="B187" s="26"/>
      <c r="C187" s="27" t="s">
        <v>470</v>
      </c>
      <c r="D187" s="27"/>
      <c r="E187" s="27"/>
      <c r="F187" s="27"/>
      <c r="G187" s="27"/>
    </row>
    <row r="188" spans="1:7" ht="15" customHeight="1" x14ac:dyDescent="0.15"/>
    <row r="189" spans="1:7" ht="24.95" customHeight="1" x14ac:dyDescent="0.15">
      <c r="A189" s="17" t="s">
        <v>674</v>
      </c>
      <c r="B189" s="17"/>
      <c r="C189" s="17"/>
      <c r="D189" s="17"/>
      <c r="E189" s="17"/>
      <c r="F189" s="17"/>
      <c r="G189" s="17"/>
    </row>
    <row r="190" spans="1:7" ht="15" customHeight="1" x14ac:dyDescent="0.15"/>
    <row r="191" spans="1:7" ht="50.1" customHeight="1" x14ac:dyDescent="0.15">
      <c r="A191" s="6" t="s">
        <v>377</v>
      </c>
      <c r="B191" s="19" t="s">
        <v>513</v>
      </c>
      <c r="C191" s="19"/>
      <c r="D191" s="6" t="s">
        <v>553</v>
      </c>
      <c r="E191" s="6" t="s">
        <v>554</v>
      </c>
      <c r="F191" s="6" t="s">
        <v>555</v>
      </c>
      <c r="G191" s="6" t="s">
        <v>556</v>
      </c>
    </row>
    <row r="192" spans="1:7" ht="15" customHeight="1" x14ac:dyDescent="0.15">
      <c r="A192" s="6">
        <v>1</v>
      </c>
      <c r="B192" s="19">
        <v>2</v>
      </c>
      <c r="C192" s="19"/>
      <c r="D192" s="6">
        <v>3</v>
      </c>
      <c r="E192" s="6">
        <v>4</v>
      </c>
      <c r="F192" s="6">
        <v>5</v>
      </c>
      <c r="G192" s="6">
        <v>6</v>
      </c>
    </row>
    <row r="193" spans="1:7" ht="240" customHeight="1" x14ac:dyDescent="0.15">
      <c r="A193" s="6" t="s">
        <v>675</v>
      </c>
      <c r="B193" s="20" t="s">
        <v>676</v>
      </c>
      <c r="C193" s="20"/>
      <c r="D193" s="6" t="s">
        <v>444</v>
      </c>
      <c r="E193" s="10">
        <v>10</v>
      </c>
      <c r="F193" s="10">
        <v>20000</v>
      </c>
      <c r="G193" s="10">
        <v>200000</v>
      </c>
    </row>
    <row r="194" spans="1:7" ht="24.95" customHeight="1" x14ac:dyDescent="0.15">
      <c r="A194" s="28" t="s">
        <v>497</v>
      </c>
      <c r="B194" s="28"/>
      <c r="C194" s="28"/>
      <c r="D194" s="28"/>
      <c r="E194" s="28"/>
      <c r="F194" s="28"/>
      <c r="G194" s="12">
        <f>SUM(G193:G193)</f>
        <v>200000</v>
      </c>
    </row>
    <row r="195" spans="1:7" ht="24.95" customHeight="1" x14ac:dyDescent="0.15"/>
    <row r="196" spans="1:7" ht="20.100000000000001" customHeight="1" x14ac:dyDescent="0.15">
      <c r="A196" s="26" t="s">
        <v>468</v>
      </c>
      <c r="B196" s="26"/>
      <c r="C196" s="27" t="s">
        <v>276</v>
      </c>
      <c r="D196" s="27"/>
      <c r="E196" s="27"/>
      <c r="F196" s="27"/>
      <c r="G196" s="27"/>
    </row>
    <row r="197" spans="1:7" ht="20.100000000000001" customHeight="1" x14ac:dyDescent="0.15">
      <c r="A197" s="26" t="s">
        <v>469</v>
      </c>
      <c r="B197" s="26"/>
      <c r="C197" s="27" t="s">
        <v>470</v>
      </c>
      <c r="D197" s="27"/>
      <c r="E197" s="27"/>
      <c r="F197" s="27"/>
      <c r="G197" s="27"/>
    </row>
    <row r="198" spans="1:7" ht="15" customHeight="1" x14ac:dyDescent="0.15"/>
    <row r="199" spans="1:7" ht="24.95" customHeight="1" x14ac:dyDescent="0.15">
      <c r="A199" s="17" t="s">
        <v>566</v>
      </c>
      <c r="B199" s="17"/>
      <c r="C199" s="17"/>
      <c r="D199" s="17"/>
      <c r="E199" s="17"/>
      <c r="F199" s="17"/>
      <c r="G199" s="17"/>
    </row>
    <row r="200" spans="1:7" ht="15" customHeight="1" x14ac:dyDescent="0.15"/>
    <row r="201" spans="1:7" ht="50.1" customHeight="1" x14ac:dyDescent="0.15">
      <c r="A201" s="6" t="s">
        <v>377</v>
      </c>
      <c r="B201" s="19" t="s">
        <v>513</v>
      </c>
      <c r="C201" s="19"/>
      <c r="D201" s="6" t="s">
        <v>553</v>
      </c>
      <c r="E201" s="6" t="s">
        <v>554</v>
      </c>
      <c r="F201" s="6" t="s">
        <v>555</v>
      </c>
      <c r="G201" s="6" t="s">
        <v>556</v>
      </c>
    </row>
    <row r="202" spans="1:7" ht="15" customHeight="1" x14ac:dyDescent="0.15">
      <c r="A202" s="6">
        <v>1</v>
      </c>
      <c r="B202" s="19">
        <v>2</v>
      </c>
      <c r="C202" s="19"/>
      <c r="D202" s="6">
        <v>3</v>
      </c>
      <c r="E202" s="6">
        <v>4</v>
      </c>
      <c r="F202" s="6">
        <v>5</v>
      </c>
      <c r="G202" s="6">
        <v>6</v>
      </c>
    </row>
    <row r="203" spans="1:7" ht="219.95" customHeight="1" x14ac:dyDescent="0.15">
      <c r="A203" s="6" t="s">
        <v>501</v>
      </c>
      <c r="B203" s="20" t="s">
        <v>677</v>
      </c>
      <c r="C203" s="20"/>
      <c r="D203" s="6" t="s">
        <v>444</v>
      </c>
      <c r="E203" s="10">
        <v>12</v>
      </c>
      <c r="F203" s="10">
        <v>4041</v>
      </c>
      <c r="G203" s="10">
        <v>48492</v>
      </c>
    </row>
    <row r="204" spans="1:7" ht="219.95" customHeight="1" x14ac:dyDescent="0.15">
      <c r="A204" s="6" t="s">
        <v>501</v>
      </c>
      <c r="B204" s="20" t="s">
        <v>678</v>
      </c>
      <c r="C204" s="20"/>
      <c r="D204" s="6" t="s">
        <v>444</v>
      </c>
      <c r="E204" s="10">
        <v>12</v>
      </c>
      <c r="F204" s="10">
        <v>3378.6</v>
      </c>
      <c r="G204" s="10">
        <v>40543.199999999997</v>
      </c>
    </row>
    <row r="205" spans="1:7" ht="180" customHeight="1" x14ac:dyDescent="0.15">
      <c r="A205" s="6" t="s">
        <v>507</v>
      </c>
      <c r="B205" s="20" t="s">
        <v>679</v>
      </c>
      <c r="C205" s="20"/>
      <c r="D205" s="6" t="s">
        <v>444</v>
      </c>
      <c r="E205" s="10">
        <v>12</v>
      </c>
      <c r="F205" s="10">
        <v>7761.0810000000001</v>
      </c>
      <c r="G205" s="10">
        <v>93132.97</v>
      </c>
    </row>
    <row r="206" spans="1:7" ht="120" customHeight="1" x14ac:dyDescent="0.15">
      <c r="A206" s="6" t="s">
        <v>680</v>
      </c>
      <c r="B206" s="20" t="s">
        <v>681</v>
      </c>
      <c r="C206" s="20"/>
      <c r="D206" s="6" t="s">
        <v>563</v>
      </c>
      <c r="E206" s="10">
        <v>1</v>
      </c>
      <c r="F206" s="10">
        <v>38905.279999999999</v>
      </c>
      <c r="G206" s="10">
        <v>38905.279999999999</v>
      </c>
    </row>
    <row r="207" spans="1:7" ht="300" customHeight="1" x14ac:dyDescent="0.15">
      <c r="A207" s="6" t="s">
        <v>141</v>
      </c>
      <c r="B207" s="20" t="s">
        <v>682</v>
      </c>
      <c r="C207" s="20"/>
      <c r="D207" s="6" t="s">
        <v>444</v>
      </c>
      <c r="E207" s="10">
        <v>12</v>
      </c>
      <c r="F207" s="10">
        <v>39431.876400000001</v>
      </c>
      <c r="G207" s="10">
        <v>473182.52</v>
      </c>
    </row>
    <row r="208" spans="1:7" ht="219.95" customHeight="1" x14ac:dyDescent="0.15">
      <c r="A208" s="6" t="s">
        <v>169</v>
      </c>
      <c r="B208" s="20" t="s">
        <v>683</v>
      </c>
      <c r="C208" s="20"/>
      <c r="D208" s="6" t="s">
        <v>444</v>
      </c>
      <c r="E208" s="10">
        <v>12</v>
      </c>
      <c r="F208" s="10">
        <v>51846.353300000002</v>
      </c>
      <c r="G208" s="10">
        <v>622156.24</v>
      </c>
    </row>
    <row r="209" spans="1:7" ht="24.95" customHeight="1" x14ac:dyDescent="0.15">
      <c r="A209" s="28" t="s">
        <v>497</v>
      </c>
      <c r="B209" s="28"/>
      <c r="C209" s="28"/>
      <c r="D209" s="28"/>
      <c r="E209" s="28"/>
      <c r="F209" s="28"/>
      <c r="G209" s="12">
        <f>SUM(G203:G208)</f>
        <v>1316412.21</v>
      </c>
    </row>
    <row r="210" spans="1:7" ht="24.95" customHeight="1" x14ac:dyDescent="0.15"/>
    <row r="211" spans="1:7" ht="20.100000000000001" customHeight="1" x14ac:dyDescent="0.15">
      <c r="A211" s="26" t="s">
        <v>468</v>
      </c>
      <c r="B211" s="26"/>
      <c r="C211" s="27" t="s">
        <v>276</v>
      </c>
      <c r="D211" s="27"/>
      <c r="E211" s="27"/>
      <c r="F211" s="27"/>
      <c r="G211" s="27"/>
    </row>
    <row r="212" spans="1:7" ht="20.100000000000001" customHeight="1" x14ac:dyDescent="0.15">
      <c r="A212" s="26" t="s">
        <v>469</v>
      </c>
      <c r="B212" s="26"/>
      <c r="C212" s="27" t="s">
        <v>470</v>
      </c>
      <c r="D212" s="27"/>
      <c r="E212" s="27"/>
      <c r="F212" s="27"/>
      <c r="G212" s="27"/>
    </row>
    <row r="213" spans="1:7" ht="15" customHeight="1" x14ac:dyDescent="0.15"/>
    <row r="214" spans="1:7" ht="24.95" customHeight="1" x14ac:dyDescent="0.15">
      <c r="A214" s="17" t="s">
        <v>575</v>
      </c>
      <c r="B214" s="17"/>
      <c r="C214" s="17"/>
      <c r="D214" s="17"/>
      <c r="E214" s="17"/>
      <c r="F214" s="17"/>
      <c r="G214" s="17"/>
    </row>
    <row r="215" spans="1:7" ht="15" customHeight="1" x14ac:dyDescent="0.15"/>
    <row r="216" spans="1:7" ht="50.1" customHeight="1" x14ac:dyDescent="0.15">
      <c r="A216" s="6" t="s">
        <v>377</v>
      </c>
      <c r="B216" s="19" t="s">
        <v>513</v>
      </c>
      <c r="C216" s="19"/>
      <c r="D216" s="6" t="s">
        <v>553</v>
      </c>
      <c r="E216" s="6" t="s">
        <v>554</v>
      </c>
      <c r="F216" s="6" t="s">
        <v>555</v>
      </c>
      <c r="G216" s="6" t="s">
        <v>556</v>
      </c>
    </row>
    <row r="217" spans="1:7" ht="15" customHeight="1" x14ac:dyDescent="0.15">
      <c r="A217" s="6">
        <v>1</v>
      </c>
      <c r="B217" s="19">
        <v>2</v>
      </c>
      <c r="C217" s="19"/>
      <c r="D217" s="6">
        <v>3</v>
      </c>
      <c r="E217" s="6">
        <v>4</v>
      </c>
      <c r="F217" s="6">
        <v>5</v>
      </c>
      <c r="G217" s="6">
        <v>6</v>
      </c>
    </row>
    <row r="218" spans="1:7" ht="409.6" customHeight="1" x14ac:dyDescent="0.15">
      <c r="A218" s="6" t="s">
        <v>684</v>
      </c>
      <c r="B218" s="20" t="s">
        <v>685</v>
      </c>
      <c r="C218" s="20"/>
      <c r="D218" s="6" t="s">
        <v>563</v>
      </c>
      <c r="E218" s="10">
        <v>12</v>
      </c>
      <c r="F218" s="10">
        <v>30000</v>
      </c>
      <c r="G218" s="10">
        <v>360000</v>
      </c>
    </row>
    <row r="219" spans="1:7" ht="260.10000000000002" customHeight="1" x14ac:dyDescent="0.15">
      <c r="A219" s="6" t="s">
        <v>686</v>
      </c>
      <c r="B219" s="20" t="s">
        <v>687</v>
      </c>
      <c r="C219" s="20"/>
      <c r="D219" s="6" t="s">
        <v>563</v>
      </c>
      <c r="E219" s="10">
        <v>12</v>
      </c>
      <c r="F219" s="10">
        <v>2531.7199999999998</v>
      </c>
      <c r="G219" s="10">
        <v>30380.639999999999</v>
      </c>
    </row>
    <row r="220" spans="1:7" ht="380.1" customHeight="1" x14ac:dyDescent="0.15">
      <c r="A220" s="6" t="s">
        <v>688</v>
      </c>
      <c r="B220" s="20" t="s">
        <v>689</v>
      </c>
      <c r="C220" s="20"/>
      <c r="D220" s="6" t="s">
        <v>444</v>
      </c>
      <c r="E220" s="10">
        <v>12</v>
      </c>
      <c r="F220" s="10">
        <v>72500</v>
      </c>
      <c r="G220" s="10">
        <v>870000</v>
      </c>
    </row>
    <row r="221" spans="1:7" ht="200.1" customHeight="1" x14ac:dyDescent="0.15">
      <c r="A221" s="6" t="s">
        <v>690</v>
      </c>
      <c r="B221" s="20" t="s">
        <v>691</v>
      </c>
      <c r="C221" s="20"/>
      <c r="D221" s="6" t="s">
        <v>444</v>
      </c>
      <c r="E221" s="10">
        <v>2</v>
      </c>
      <c r="F221" s="10">
        <v>75000</v>
      </c>
      <c r="G221" s="10">
        <v>150000</v>
      </c>
    </row>
    <row r="222" spans="1:7" ht="219.95" customHeight="1" x14ac:dyDescent="0.15">
      <c r="A222" s="6" t="s">
        <v>690</v>
      </c>
      <c r="B222" s="20" t="s">
        <v>692</v>
      </c>
      <c r="C222" s="20"/>
      <c r="D222" s="6" t="s">
        <v>444</v>
      </c>
      <c r="E222" s="10">
        <v>2</v>
      </c>
      <c r="F222" s="10">
        <v>225000</v>
      </c>
      <c r="G222" s="10">
        <v>450000</v>
      </c>
    </row>
    <row r="223" spans="1:7" ht="409.6" customHeight="1" x14ac:dyDescent="0.15">
      <c r="A223" s="6" t="s">
        <v>693</v>
      </c>
      <c r="B223" s="20" t="s">
        <v>694</v>
      </c>
      <c r="C223" s="20"/>
      <c r="D223" s="6" t="s">
        <v>444</v>
      </c>
      <c r="E223" s="10">
        <v>12</v>
      </c>
      <c r="F223" s="10">
        <v>31666.667000000001</v>
      </c>
      <c r="G223" s="10">
        <v>380000</v>
      </c>
    </row>
    <row r="224" spans="1:7" ht="260.10000000000002" customHeight="1" x14ac:dyDescent="0.15">
      <c r="A224" s="6" t="s">
        <v>695</v>
      </c>
      <c r="B224" s="20" t="s">
        <v>696</v>
      </c>
      <c r="C224" s="20"/>
      <c r="D224" s="6" t="s">
        <v>444</v>
      </c>
      <c r="E224" s="10">
        <v>4</v>
      </c>
      <c r="F224" s="10">
        <v>1500</v>
      </c>
      <c r="G224" s="10">
        <v>6000</v>
      </c>
    </row>
    <row r="225" spans="1:7" ht="339.95" customHeight="1" x14ac:dyDescent="0.15">
      <c r="A225" s="6" t="s">
        <v>145</v>
      </c>
      <c r="B225" s="20" t="s">
        <v>697</v>
      </c>
      <c r="C225" s="20"/>
      <c r="D225" s="6" t="s">
        <v>444</v>
      </c>
      <c r="E225" s="10">
        <v>1</v>
      </c>
      <c r="F225" s="10">
        <v>2326041.7000000002</v>
      </c>
      <c r="G225" s="10">
        <v>2326041.7000000002</v>
      </c>
    </row>
    <row r="226" spans="1:7" ht="409.6" customHeight="1" x14ac:dyDescent="0.15">
      <c r="A226" s="6" t="s">
        <v>698</v>
      </c>
      <c r="B226" s="20" t="s">
        <v>699</v>
      </c>
      <c r="C226" s="20"/>
      <c r="D226" s="6" t="s">
        <v>444</v>
      </c>
      <c r="E226" s="10">
        <v>1</v>
      </c>
      <c r="F226" s="10">
        <v>3426300</v>
      </c>
      <c r="G226" s="10">
        <v>3426300</v>
      </c>
    </row>
    <row r="227" spans="1:7" ht="409.6" customHeight="1" x14ac:dyDescent="0.15">
      <c r="A227" s="6" t="s">
        <v>700</v>
      </c>
      <c r="B227" s="20" t="s">
        <v>701</v>
      </c>
      <c r="C227" s="20"/>
      <c r="D227" s="6" t="s">
        <v>444</v>
      </c>
      <c r="E227" s="10">
        <v>4</v>
      </c>
      <c r="F227" s="10">
        <v>82154.84</v>
      </c>
      <c r="G227" s="10">
        <v>328619.36</v>
      </c>
    </row>
    <row r="228" spans="1:7" ht="279.95" customHeight="1" x14ac:dyDescent="0.15">
      <c r="A228" s="6" t="s">
        <v>308</v>
      </c>
      <c r="B228" s="20" t="s">
        <v>702</v>
      </c>
      <c r="C228" s="20"/>
      <c r="D228" s="6" t="s">
        <v>444</v>
      </c>
      <c r="E228" s="10">
        <v>1</v>
      </c>
      <c r="F228" s="10">
        <v>25000</v>
      </c>
      <c r="G228" s="10">
        <v>25000</v>
      </c>
    </row>
    <row r="229" spans="1:7" ht="24.95" customHeight="1" x14ac:dyDescent="0.15">
      <c r="A229" s="28" t="s">
        <v>497</v>
      </c>
      <c r="B229" s="28"/>
      <c r="C229" s="28"/>
      <c r="D229" s="28"/>
      <c r="E229" s="28"/>
      <c r="F229" s="28"/>
      <c r="G229" s="12">
        <f>SUM(G218:G228)</f>
        <v>8352341.7000000002</v>
      </c>
    </row>
    <row r="230" spans="1:7" ht="24.95" customHeight="1" x14ac:dyDescent="0.15"/>
    <row r="231" spans="1:7" ht="20.100000000000001" customHeight="1" x14ac:dyDescent="0.15">
      <c r="A231" s="26" t="s">
        <v>468</v>
      </c>
      <c r="B231" s="26"/>
      <c r="C231" s="27" t="s">
        <v>276</v>
      </c>
      <c r="D231" s="27"/>
      <c r="E231" s="27"/>
      <c r="F231" s="27"/>
      <c r="G231" s="27"/>
    </row>
    <row r="232" spans="1:7" ht="20.100000000000001" customHeight="1" x14ac:dyDescent="0.15">
      <c r="A232" s="26" t="s">
        <v>469</v>
      </c>
      <c r="B232" s="26"/>
      <c r="C232" s="27" t="s">
        <v>470</v>
      </c>
      <c r="D232" s="27"/>
      <c r="E232" s="27"/>
      <c r="F232" s="27"/>
      <c r="G232" s="27"/>
    </row>
    <row r="233" spans="1:7" ht="15" customHeight="1" x14ac:dyDescent="0.15"/>
    <row r="234" spans="1:7" ht="24.95" customHeight="1" x14ac:dyDescent="0.15">
      <c r="A234" s="17" t="s">
        <v>589</v>
      </c>
      <c r="B234" s="17"/>
      <c r="C234" s="17"/>
      <c r="D234" s="17"/>
      <c r="E234" s="17"/>
      <c r="F234" s="17"/>
      <c r="G234" s="17"/>
    </row>
    <row r="235" spans="1:7" ht="15" customHeight="1" x14ac:dyDescent="0.15"/>
    <row r="236" spans="1:7" ht="50.1" customHeight="1" x14ac:dyDescent="0.15">
      <c r="A236" s="6" t="s">
        <v>377</v>
      </c>
      <c r="B236" s="19" t="s">
        <v>513</v>
      </c>
      <c r="C236" s="19"/>
      <c r="D236" s="6" t="s">
        <v>553</v>
      </c>
      <c r="E236" s="6" t="s">
        <v>554</v>
      </c>
      <c r="F236" s="6" t="s">
        <v>555</v>
      </c>
      <c r="G236" s="6" t="s">
        <v>556</v>
      </c>
    </row>
    <row r="237" spans="1:7" ht="15" customHeight="1" x14ac:dyDescent="0.15">
      <c r="A237" s="6">
        <v>1</v>
      </c>
      <c r="B237" s="19">
        <v>2</v>
      </c>
      <c r="C237" s="19"/>
      <c r="D237" s="6">
        <v>3</v>
      </c>
      <c r="E237" s="6">
        <v>4</v>
      </c>
      <c r="F237" s="6">
        <v>5</v>
      </c>
      <c r="G237" s="6">
        <v>6</v>
      </c>
    </row>
    <row r="238" spans="1:7" ht="159.94999999999999" customHeight="1" x14ac:dyDescent="0.15">
      <c r="A238" s="6" t="s">
        <v>703</v>
      </c>
      <c r="B238" s="20" t="s">
        <v>704</v>
      </c>
      <c r="C238" s="20"/>
      <c r="D238" s="6" t="s">
        <v>563</v>
      </c>
      <c r="E238" s="10">
        <v>12</v>
      </c>
      <c r="F238" s="10">
        <v>5163.6000000000004</v>
      </c>
      <c r="G238" s="10">
        <v>61963.199999999997</v>
      </c>
    </row>
    <row r="239" spans="1:7" ht="120" customHeight="1" x14ac:dyDescent="0.15">
      <c r="A239" s="6" t="s">
        <v>705</v>
      </c>
      <c r="B239" s="20" t="s">
        <v>706</v>
      </c>
      <c r="C239" s="20"/>
      <c r="D239" s="6" t="s">
        <v>563</v>
      </c>
      <c r="E239" s="10">
        <v>12</v>
      </c>
      <c r="F239" s="10">
        <v>6000</v>
      </c>
      <c r="G239" s="10">
        <v>72000</v>
      </c>
    </row>
    <row r="240" spans="1:7" ht="140.1" customHeight="1" x14ac:dyDescent="0.15">
      <c r="A240" s="6" t="s">
        <v>707</v>
      </c>
      <c r="B240" s="20" t="s">
        <v>708</v>
      </c>
      <c r="C240" s="20"/>
      <c r="D240" s="6" t="s">
        <v>563</v>
      </c>
      <c r="E240" s="10">
        <v>4</v>
      </c>
      <c r="F240" s="10">
        <v>57500</v>
      </c>
      <c r="G240" s="10">
        <v>230000</v>
      </c>
    </row>
    <row r="241" spans="1:7" ht="140.1" customHeight="1" x14ac:dyDescent="0.15">
      <c r="A241" s="6" t="s">
        <v>707</v>
      </c>
      <c r="B241" s="20" t="s">
        <v>709</v>
      </c>
      <c r="C241" s="20"/>
      <c r="D241" s="6" t="s">
        <v>563</v>
      </c>
      <c r="E241" s="10">
        <v>4</v>
      </c>
      <c r="F241" s="10">
        <v>50000</v>
      </c>
      <c r="G241" s="10">
        <v>200000</v>
      </c>
    </row>
    <row r="242" spans="1:7" ht="140.1" customHeight="1" x14ac:dyDescent="0.15">
      <c r="A242" s="6" t="s">
        <v>707</v>
      </c>
      <c r="B242" s="20" t="s">
        <v>709</v>
      </c>
      <c r="C242" s="20"/>
      <c r="D242" s="6" t="s">
        <v>563</v>
      </c>
      <c r="E242" s="10">
        <v>4</v>
      </c>
      <c r="F242" s="10">
        <v>63250</v>
      </c>
      <c r="G242" s="10">
        <v>253000</v>
      </c>
    </row>
    <row r="243" spans="1:7" ht="180" customHeight="1" x14ac:dyDescent="0.15">
      <c r="A243" s="6" t="s">
        <v>710</v>
      </c>
      <c r="B243" s="20" t="s">
        <v>711</v>
      </c>
      <c r="C243" s="20"/>
      <c r="D243" s="6" t="s">
        <v>563</v>
      </c>
      <c r="E243" s="10">
        <v>12</v>
      </c>
      <c r="F243" s="10">
        <v>134752.16</v>
      </c>
      <c r="G243" s="10">
        <v>1617025.92</v>
      </c>
    </row>
    <row r="244" spans="1:7" ht="279.95" customHeight="1" x14ac:dyDescent="0.15">
      <c r="A244" s="6" t="s">
        <v>712</v>
      </c>
      <c r="B244" s="20" t="s">
        <v>713</v>
      </c>
      <c r="C244" s="20"/>
      <c r="D244" s="6" t="s">
        <v>444</v>
      </c>
      <c r="E244" s="10">
        <v>1</v>
      </c>
      <c r="F244" s="10">
        <v>580000</v>
      </c>
      <c r="G244" s="10">
        <v>580000</v>
      </c>
    </row>
    <row r="245" spans="1:7" ht="159.94999999999999" customHeight="1" x14ac:dyDescent="0.15">
      <c r="A245" s="6" t="s">
        <v>714</v>
      </c>
      <c r="B245" s="20" t="s">
        <v>715</v>
      </c>
      <c r="C245" s="20"/>
      <c r="D245" s="6" t="s">
        <v>444</v>
      </c>
      <c r="E245" s="10">
        <v>12</v>
      </c>
      <c r="F245" s="10">
        <v>3333.3330000000001</v>
      </c>
      <c r="G245" s="10">
        <v>40000</v>
      </c>
    </row>
    <row r="246" spans="1:7" ht="339.95" customHeight="1" x14ac:dyDescent="0.15">
      <c r="A246" s="6" t="s">
        <v>716</v>
      </c>
      <c r="B246" s="20" t="s">
        <v>717</v>
      </c>
      <c r="C246" s="20"/>
      <c r="D246" s="6" t="s">
        <v>444</v>
      </c>
      <c r="E246" s="10">
        <v>1</v>
      </c>
      <c r="F246" s="10">
        <v>50000</v>
      </c>
      <c r="G246" s="10">
        <v>50000</v>
      </c>
    </row>
    <row r="247" spans="1:7" ht="339.95" customHeight="1" x14ac:dyDescent="0.15">
      <c r="A247" s="6" t="s">
        <v>718</v>
      </c>
      <c r="B247" s="20" t="s">
        <v>719</v>
      </c>
      <c r="C247" s="20"/>
      <c r="D247" s="6" t="s">
        <v>444</v>
      </c>
      <c r="E247" s="10">
        <v>146</v>
      </c>
      <c r="F247" s="10">
        <v>2602.7397000000001</v>
      </c>
      <c r="G247" s="10">
        <v>380000</v>
      </c>
    </row>
    <row r="248" spans="1:7" ht="180" customHeight="1" x14ac:dyDescent="0.15">
      <c r="A248" s="6" t="s">
        <v>720</v>
      </c>
      <c r="B248" s="20" t="s">
        <v>721</v>
      </c>
      <c r="C248" s="20"/>
      <c r="D248" s="6" t="s">
        <v>444</v>
      </c>
      <c r="E248" s="10">
        <v>50</v>
      </c>
      <c r="F248" s="10">
        <v>2800</v>
      </c>
      <c r="G248" s="10">
        <v>140000</v>
      </c>
    </row>
    <row r="249" spans="1:7" ht="159.94999999999999" customHeight="1" x14ac:dyDescent="0.15">
      <c r="A249" s="6" t="s">
        <v>720</v>
      </c>
      <c r="B249" s="20" t="s">
        <v>722</v>
      </c>
      <c r="C249" s="20"/>
      <c r="D249" s="6" t="s">
        <v>444</v>
      </c>
      <c r="E249" s="10">
        <v>50</v>
      </c>
      <c r="F249" s="10">
        <v>2800</v>
      </c>
      <c r="G249" s="10">
        <v>140000</v>
      </c>
    </row>
    <row r="250" spans="1:7" ht="120" customHeight="1" x14ac:dyDescent="0.15">
      <c r="A250" s="6" t="s">
        <v>723</v>
      </c>
      <c r="B250" s="20" t="s">
        <v>724</v>
      </c>
      <c r="C250" s="20"/>
      <c r="D250" s="6" t="s">
        <v>563</v>
      </c>
      <c r="E250" s="10">
        <v>344</v>
      </c>
      <c r="F250" s="10">
        <v>726.74419999999998</v>
      </c>
      <c r="G250" s="10">
        <v>250000</v>
      </c>
    </row>
    <row r="251" spans="1:7" ht="409.6" customHeight="1" x14ac:dyDescent="0.15">
      <c r="A251" s="6" t="s">
        <v>230</v>
      </c>
      <c r="B251" s="20" t="s">
        <v>725</v>
      </c>
      <c r="C251" s="20"/>
      <c r="D251" s="6" t="s">
        <v>444</v>
      </c>
      <c r="E251" s="10">
        <v>1</v>
      </c>
      <c r="F251" s="10">
        <v>135000</v>
      </c>
      <c r="G251" s="10">
        <v>135000</v>
      </c>
    </row>
    <row r="252" spans="1:7" ht="200.1" customHeight="1" x14ac:dyDescent="0.15">
      <c r="A252" s="6" t="s">
        <v>262</v>
      </c>
      <c r="B252" s="20" t="s">
        <v>726</v>
      </c>
      <c r="C252" s="20"/>
      <c r="D252" s="6" t="s">
        <v>444</v>
      </c>
      <c r="E252" s="10">
        <v>12</v>
      </c>
      <c r="F252" s="10">
        <v>10833.333000000001</v>
      </c>
      <c r="G252" s="10">
        <v>130000</v>
      </c>
    </row>
    <row r="253" spans="1:7" ht="140.1" customHeight="1" x14ac:dyDescent="0.15">
      <c r="A253" s="6" t="s">
        <v>276</v>
      </c>
      <c r="B253" s="20" t="s">
        <v>727</v>
      </c>
      <c r="C253" s="20"/>
      <c r="D253" s="6" t="s">
        <v>563</v>
      </c>
      <c r="E253" s="10">
        <v>8</v>
      </c>
      <c r="F253" s="10">
        <v>12250</v>
      </c>
      <c r="G253" s="10">
        <v>98000</v>
      </c>
    </row>
    <row r="254" spans="1:7" ht="409.6" customHeight="1" x14ac:dyDescent="0.15">
      <c r="A254" s="6" t="s">
        <v>728</v>
      </c>
      <c r="B254" s="20" t="s">
        <v>729</v>
      </c>
      <c r="C254" s="20"/>
      <c r="D254" s="6" t="s">
        <v>444</v>
      </c>
      <c r="E254" s="10">
        <v>1</v>
      </c>
      <c r="F254" s="10">
        <v>147974.16</v>
      </c>
      <c r="G254" s="10">
        <v>147974.16</v>
      </c>
    </row>
    <row r="255" spans="1:7" ht="159.94999999999999" customHeight="1" x14ac:dyDescent="0.15">
      <c r="A255" s="6" t="s">
        <v>342</v>
      </c>
      <c r="B255" s="20" t="s">
        <v>730</v>
      </c>
      <c r="C255" s="20"/>
      <c r="D255" s="6" t="s">
        <v>444</v>
      </c>
      <c r="E255" s="10">
        <v>1</v>
      </c>
      <c r="F255" s="10">
        <v>20000</v>
      </c>
      <c r="G255" s="10">
        <v>20000</v>
      </c>
    </row>
    <row r="256" spans="1:7" ht="260.10000000000002" customHeight="1" x14ac:dyDescent="0.15">
      <c r="A256" s="6" t="s">
        <v>731</v>
      </c>
      <c r="B256" s="20" t="s">
        <v>732</v>
      </c>
      <c r="C256" s="20"/>
      <c r="D256" s="6" t="s">
        <v>444</v>
      </c>
      <c r="E256" s="10">
        <v>1</v>
      </c>
      <c r="F256" s="10">
        <v>90000</v>
      </c>
      <c r="G256" s="10">
        <v>90000</v>
      </c>
    </row>
    <row r="257" spans="1:7" ht="180" customHeight="1" x14ac:dyDescent="0.15">
      <c r="A257" s="6" t="s">
        <v>733</v>
      </c>
      <c r="B257" s="20" t="s">
        <v>734</v>
      </c>
      <c r="C257" s="20"/>
      <c r="D257" s="6" t="s">
        <v>563</v>
      </c>
      <c r="E257" s="10">
        <v>1</v>
      </c>
      <c r="F257" s="10">
        <v>5463.6</v>
      </c>
      <c r="G257" s="10">
        <v>5463.6</v>
      </c>
    </row>
    <row r="258" spans="1:7" ht="409.6" customHeight="1" x14ac:dyDescent="0.15">
      <c r="A258" s="6" t="s">
        <v>735</v>
      </c>
      <c r="B258" s="20" t="s">
        <v>736</v>
      </c>
      <c r="C258" s="20"/>
      <c r="D258" s="6" t="s">
        <v>444</v>
      </c>
      <c r="E258" s="10">
        <v>1</v>
      </c>
      <c r="F258" s="10">
        <v>45000</v>
      </c>
      <c r="G258" s="10">
        <v>45000</v>
      </c>
    </row>
    <row r="259" spans="1:7" ht="409.6" customHeight="1" x14ac:dyDescent="0.15">
      <c r="A259" s="6" t="s">
        <v>735</v>
      </c>
      <c r="B259" s="20" t="s">
        <v>736</v>
      </c>
      <c r="C259" s="20"/>
      <c r="D259" s="6" t="s">
        <v>444</v>
      </c>
      <c r="E259" s="10">
        <v>1</v>
      </c>
      <c r="F259" s="10">
        <v>10000</v>
      </c>
      <c r="G259" s="10">
        <v>10000</v>
      </c>
    </row>
    <row r="260" spans="1:7" ht="409.6" customHeight="1" x14ac:dyDescent="0.15">
      <c r="A260" s="6" t="s">
        <v>735</v>
      </c>
      <c r="B260" s="20" t="s">
        <v>736</v>
      </c>
      <c r="C260" s="20"/>
      <c r="D260" s="6" t="s">
        <v>444</v>
      </c>
      <c r="E260" s="10">
        <v>1</v>
      </c>
      <c r="F260" s="10">
        <v>65000</v>
      </c>
      <c r="G260" s="10">
        <v>65000</v>
      </c>
    </row>
    <row r="261" spans="1:7" ht="300" customHeight="1" x14ac:dyDescent="0.15">
      <c r="A261" s="6" t="s">
        <v>735</v>
      </c>
      <c r="B261" s="20" t="s">
        <v>737</v>
      </c>
      <c r="C261" s="20"/>
      <c r="D261" s="6" t="s">
        <v>444</v>
      </c>
      <c r="E261" s="10">
        <v>1</v>
      </c>
      <c r="F261" s="10">
        <v>59573.120000000003</v>
      </c>
      <c r="G261" s="10">
        <v>59573.120000000003</v>
      </c>
    </row>
    <row r="262" spans="1:7" ht="180" customHeight="1" x14ac:dyDescent="0.15">
      <c r="A262" s="6" t="s">
        <v>738</v>
      </c>
      <c r="B262" s="20" t="s">
        <v>739</v>
      </c>
      <c r="C262" s="20"/>
      <c r="D262" s="6" t="s">
        <v>444</v>
      </c>
      <c r="E262" s="10">
        <v>1</v>
      </c>
      <c r="F262" s="10">
        <v>60000</v>
      </c>
      <c r="G262" s="10">
        <v>60000</v>
      </c>
    </row>
    <row r="263" spans="1:7" ht="140.1" customHeight="1" x14ac:dyDescent="0.15">
      <c r="A263" s="6" t="s">
        <v>738</v>
      </c>
      <c r="B263" s="20" t="s">
        <v>740</v>
      </c>
      <c r="C263" s="20"/>
      <c r="D263" s="6" t="s">
        <v>444</v>
      </c>
      <c r="E263" s="10">
        <v>10</v>
      </c>
      <c r="F263" s="10">
        <v>79469.642999999996</v>
      </c>
      <c r="G263" s="10">
        <v>794696.43</v>
      </c>
    </row>
    <row r="264" spans="1:7" ht="24.95" customHeight="1" x14ac:dyDescent="0.15">
      <c r="A264" s="28" t="s">
        <v>497</v>
      </c>
      <c r="B264" s="28"/>
      <c r="C264" s="28"/>
      <c r="D264" s="28"/>
      <c r="E264" s="28"/>
      <c r="F264" s="28"/>
      <c r="G264" s="12">
        <f>SUM(G238:G263)</f>
        <v>5674696.4299999997</v>
      </c>
    </row>
    <row r="265" spans="1:7" ht="24.95" customHeight="1" x14ac:dyDescent="0.15"/>
    <row r="266" spans="1:7" ht="20.100000000000001" customHeight="1" x14ac:dyDescent="0.15">
      <c r="A266" s="26" t="s">
        <v>468</v>
      </c>
      <c r="B266" s="26"/>
      <c r="C266" s="27" t="s">
        <v>276</v>
      </c>
      <c r="D266" s="27"/>
      <c r="E266" s="27"/>
      <c r="F266" s="27"/>
      <c r="G266" s="27"/>
    </row>
    <row r="267" spans="1:7" ht="20.100000000000001" customHeight="1" x14ac:dyDescent="0.15">
      <c r="A267" s="26" t="s">
        <v>469</v>
      </c>
      <c r="B267" s="26"/>
      <c r="C267" s="27" t="s">
        <v>470</v>
      </c>
      <c r="D267" s="27"/>
      <c r="E267" s="27"/>
      <c r="F267" s="27"/>
      <c r="G267" s="27"/>
    </row>
    <row r="268" spans="1:7" ht="15" customHeight="1" x14ac:dyDescent="0.15"/>
    <row r="269" spans="1:7" ht="24.95" customHeight="1" x14ac:dyDescent="0.15">
      <c r="A269" s="17" t="s">
        <v>741</v>
      </c>
      <c r="B269" s="17"/>
      <c r="C269" s="17"/>
      <c r="D269" s="17"/>
      <c r="E269" s="17"/>
      <c r="F269" s="17"/>
      <c r="G269" s="17"/>
    </row>
    <row r="270" spans="1:7" ht="15" customHeight="1" x14ac:dyDescent="0.15"/>
    <row r="271" spans="1:7" ht="50.1" customHeight="1" x14ac:dyDescent="0.15">
      <c r="A271" s="6" t="s">
        <v>377</v>
      </c>
      <c r="B271" s="19" t="s">
        <v>513</v>
      </c>
      <c r="C271" s="19"/>
      <c r="D271" s="6" t="s">
        <v>553</v>
      </c>
      <c r="E271" s="6" t="s">
        <v>554</v>
      </c>
      <c r="F271" s="6" t="s">
        <v>555</v>
      </c>
      <c r="G271" s="6" t="s">
        <v>556</v>
      </c>
    </row>
    <row r="272" spans="1:7" ht="15" customHeight="1" x14ac:dyDescent="0.15">
      <c r="A272" s="6">
        <v>1</v>
      </c>
      <c r="B272" s="19">
        <v>2</v>
      </c>
      <c r="C272" s="19"/>
      <c r="D272" s="6">
        <v>3</v>
      </c>
      <c r="E272" s="6">
        <v>4</v>
      </c>
      <c r="F272" s="6">
        <v>5</v>
      </c>
      <c r="G272" s="6">
        <v>6</v>
      </c>
    </row>
    <row r="273" spans="1:7" ht="120" customHeight="1" x14ac:dyDescent="0.15">
      <c r="A273" s="6" t="s">
        <v>742</v>
      </c>
      <c r="B273" s="20" t="s">
        <v>743</v>
      </c>
      <c r="C273" s="20"/>
      <c r="D273" s="6" t="s">
        <v>444</v>
      </c>
      <c r="E273" s="10">
        <v>1</v>
      </c>
      <c r="F273" s="10">
        <v>11500</v>
      </c>
      <c r="G273" s="10">
        <v>11500</v>
      </c>
    </row>
    <row r="274" spans="1:7" ht="120" customHeight="1" x14ac:dyDescent="0.15">
      <c r="A274" s="6" t="s">
        <v>744</v>
      </c>
      <c r="B274" s="20" t="s">
        <v>745</v>
      </c>
      <c r="C274" s="20"/>
      <c r="D274" s="6" t="s">
        <v>444</v>
      </c>
      <c r="E274" s="10">
        <v>1</v>
      </c>
      <c r="F274" s="10">
        <v>11500</v>
      </c>
      <c r="G274" s="10">
        <v>11500</v>
      </c>
    </row>
    <row r="275" spans="1:7" ht="140.1" customHeight="1" x14ac:dyDescent="0.15">
      <c r="A275" s="6" t="s">
        <v>746</v>
      </c>
      <c r="B275" s="20" t="s">
        <v>747</v>
      </c>
      <c r="C275" s="20"/>
      <c r="D275" s="6" t="s">
        <v>444</v>
      </c>
      <c r="E275" s="10">
        <v>2</v>
      </c>
      <c r="F275" s="10">
        <v>8500</v>
      </c>
      <c r="G275" s="10">
        <v>17000</v>
      </c>
    </row>
    <row r="276" spans="1:7" ht="24.95" customHeight="1" x14ac:dyDescent="0.15">
      <c r="A276" s="28" t="s">
        <v>497</v>
      </c>
      <c r="B276" s="28"/>
      <c r="C276" s="28"/>
      <c r="D276" s="28"/>
      <c r="E276" s="28"/>
      <c r="F276" s="28"/>
      <c r="G276" s="12">
        <f>SUM(G273:G275)</f>
        <v>40000</v>
      </c>
    </row>
    <row r="277" spans="1:7" ht="24.95" customHeight="1" x14ac:dyDescent="0.15"/>
    <row r="278" spans="1:7" ht="20.100000000000001" customHeight="1" x14ac:dyDescent="0.15">
      <c r="A278" s="26" t="s">
        <v>468</v>
      </c>
      <c r="B278" s="26"/>
      <c r="C278" s="27" t="s">
        <v>276</v>
      </c>
      <c r="D278" s="27"/>
      <c r="E278" s="27"/>
      <c r="F278" s="27"/>
      <c r="G278" s="27"/>
    </row>
    <row r="279" spans="1:7" ht="20.100000000000001" customHeight="1" x14ac:dyDescent="0.15">
      <c r="A279" s="26" t="s">
        <v>469</v>
      </c>
      <c r="B279" s="26"/>
      <c r="C279" s="27" t="s">
        <v>470</v>
      </c>
      <c r="D279" s="27"/>
      <c r="E279" s="27"/>
      <c r="F279" s="27"/>
      <c r="G279" s="27"/>
    </row>
    <row r="280" spans="1:7" ht="15" customHeight="1" x14ac:dyDescent="0.15"/>
    <row r="281" spans="1:7" ht="24.95" customHeight="1" x14ac:dyDescent="0.15">
      <c r="A281" s="17" t="s">
        <v>633</v>
      </c>
      <c r="B281" s="17"/>
      <c r="C281" s="17"/>
      <c r="D281" s="17"/>
      <c r="E281" s="17"/>
      <c r="F281" s="17"/>
      <c r="G281" s="17"/>
    </row>
    <row r="282" spans="1:7" ht="15" customHeight="1" x14ac:dyDescent="0.15"/>
    <row r="283" spans="1:7" ht="50.1" customHeight="1" x14ac:dyDescent="0.15">
      <c r="A283" s="6" t="s">
        <v>377</v>
      </c>
      <c r="B283" s="19" t="s">
        <v>513</v>
      </c>
      <c r="C283" s="19"/>
      <c r="D283" s="6" t="s">
        <v>553</v>
      </c>
      <c r="E283" s="6" t="s">
        <v>554</v>
      </c>
      <c r="F283" s="6" t="s">
        <v>555</v>
      </c>
      <c r="G283" s="6" t="s">
        <v>556</v>
      </c>
    </row>
    <row r="284" spans="1:7" ht="15" customHeight="1" x14ac:dyDescent="0.15">
      <c r="A284" s="6">
        <v>1</v>
      </c>
      <c r="B284" s="19">
        <v>2</v>
      </c>
      <c r="C284" s="19"/>
      <c r="D284" s="6">
        <v>3</v>
      </c>
      <c r="E284" s="6">
        <v>4</v>
      </c>
      <c r="F284" s="6">
        <v>5</v>
      </c>
      <c r="G284" s="6">
        <v>6</v>
      </c>
    </row>
    <row r="285" spans="1:7" ht="219.95" customHeight="1" x14ac:dyDescent="0.15">
      <c r="A285" s="6" t="s">
        <v>748</v>
      </c>
      <c r="B285" s="20" t="s">
        <v>749</v>
      </c>
      <c r="C285" s="20"/>
      <c r="D285" s="6" t="s">
        <v>444</v>
      </c>
      <c r="E285" s="10">
        <v>13</v>
      </c>
      <c r="F285" s="10">
        <v>3570</v>
      </c>
      <c r="G285" s="10">
        <v>46410</v>
      </c>
    </row>
    <row r="286" spans="1:7" ht="240" customHeight="1" x14ac:dyDescent="0.15">
      <c r="A286" s="6" t="s">
        <v>748</v>
      </c>
      <c r="B286" s="20" t="s">
        <v>750</v>
      </c>
      <c r="C286" s="20"/>
      <c r="D286" s="6" t="s">
        <v>444</v>
      </c>
      <c r="E286" s="10">
        <v>13</v>
      </c>
      <c r="F286" s="10">
        <v>500</v>
      </c>
      <c r="G286" s="10">
        <v>6500</v>
      </c>
    </row>
    <row r="287" spans="1:7" ht="240" customHeight="1" x14ac:dyDescent="0.15">
      <c r="A287" s="6" t="s">
        <v>748</v>
      </c>
      <c r="B287" s="20" t="s">
        <v>751</v>
      </c>
      <c r="C287" s="20"/>
      <c r="D287" s="6" t="s">
        <v>444</v>
      </c>
      <c r="E287" s="10">
        <v>30</v>
      </c>
      <c r="F287" s="10">
        <v>90</v>
      </c>
      <c r="G287" s="10">
        <v>2700</v>
      </c>
    </row>
    <row r="288" spans="1:7" ht="219.95" customHeight="1" x14ac:dyDescent="0.15">
      <c r="A288" s="6" t="s">
        <v>748</v>
      </c>
      <c r="B288" s="20" t="s">
        <v>752</v>
      </c>
      <c r="C288" s="20"/>
      <c r="D288" s="6" t="s">
        <v>444</v>
      </c>
      <c r="E288" s="10">
        <v>13</v>
      </c>
      <c r="F288" s="10">
        <v>500</v>
      </c>
      <c r="G288" s="10">
        <v>6500</v>
      </c>
    </row>
    <row r="289" spans="1:7" ht="240" customHeight="1" x14ac:dyDescent="0.15">
      <c r="A289" s="6" t="s">
        <v>748</v>
      </c>
      <c r="B289" s="20" t="s">
        <v>753</v>
      </c>
      <c r="C289" s="20"/>
      <c r="D289" s="6" t="s">
        <v>444</v>
      </c>
      <c r="E289" s="10">
        <v>13</v>
      </c>
      <c r="F289" s="10">
        <v>1400</v>
      </c>
      <c r="G289" s="10">
        <v>18200</v>
      </c>
    </row>
    <row r="290" spans="1:7" ht="240" customHeight="1" x14ac:dyDescent="0.15">
      <c r="A290" s="6" t="s">
        <v>748</v>
      </c>
      <c r="B290" s="20" t="s">
        <v>754</v>
      </c>
      <c r="C290" s="20"/>
      <c r="D290" s="6" t="s">
        <v>444</v>
      </c>
      <c r="E290" s="10">
        <v>12</v>
      </c>
      <c r="F290" s="10">
        <v>5050.5</v>
      </c>
      <c r="G290" s="10">
        <v>60606</v>
      </c>
    </row>
    <row r="291" spans="1:7" ht="219.95" customHeight="1" x14ac:dyDescent="0.15">
      <c r="A291" s="6" t="s">
        <v>748</v>
      </c>
      <c r="B291" s="20" t="s">
        <v>755</v>
      </c>
      <c r="C291" s="20"/>
      <c r="D291" s="6" t="s">
        <v>444</v>
      </c>
      <c r="E291" s="10">
        <v>13</v>
      </c>
      <c r="F291" s="10">
        <v>700</v>
      </c>
      <c r="G291" s="10">
        <v>9100</v>
      </c>
    </row>
    <row r="292" spans="1:7" ht="240" customHeight="1" x14ac:dyDescent="0.15">
      <c r="A292" s="6" t="s">
        <v>748</v>
      </c>
      <c r="B292" s="20" t="s">
        <v>756</v>
      </c>
      <c r="C292" s="20"/>
      <c r="D292" s="6" t="s">
        <v>444</v>
      </c>
      <c r="E292" s="10">
        <v>3</v>
      </c>
      <c r="F292" s="10">
        <v>816</v>
      </c>
      <c r="G292" s="10">
        <v>2448</v>
      </c>
    </row>
    <row r="293" spans="1:7" ht="240" customHeight="1" x14ac:dyDescent="0.15">
      <c r="A293" s="6" t="s">
        <v>748</v>
      </c>
      <c r="B293" s="20" t="s">
        <v>757</v>
      </c>
      <c r="C293" s="20"/>
      <c r="D293" s="6" t="s">
        <v>444</v>
      </c>
      <c r="E293" s="10">
        <v>1</v>
      </c>
      <c r="F293" s="10">
        <v>28733.599999999999</v>
      </c>
      <c r="G293" s="10">
        <v>28733.599999999999</v>
      </c>
    </row>
    <row r="294" spans="1:7" ht="240" customHeight="1" x14ac:dyDescent="0.15">
      <c r="A294" s="6" t="s">
        <v>748</v>
      </c>
      <c r="B294" s="20" t="s">
        <v>758</v>
      </c>
      <c r="C294" s="20"/>
      <c r="D294" s="6" t="s">
        <v>444</v>
      </c>
      <c r="E294" s="10">
        <v>13</v>
      </c>
      <c r="F294" s="10">
        <v>1550</v>
      </c>
      <c r="G294" s="10">
        <v>20150</v>
      </c>
    </row>
    <row r="295" spans="1:7" ht="219.95" customHeight="1" x14ac:dyDescent="0.15">
      <c r="A295" s="6" t="s">
        <v>748</v>
      </c>
      <c r="B295" s="20" t="s">
        <v>759</v>
      </c>
      <c r="C295" s="20"/>
      <c r="D295" s="6" t="s">
        <v>444</v>
      </c>
      <c r="E295" s="10">
        <v>13</v>
      </c>
      <c r="F295" s="10">
        <v>1200</v>
      </c>
      <c r="G295" s="10">
        <v>15600</v>
      </c>
    </row>
    <row r="296" spans="1:7" ht="240" customHeight="1" x14ac:dyDescent="0.15">
      <c r="A296" s="6" t="s">
        <v>748</v>
      </c>
      <c r="B296" s="20" t="s">
        <v>760</v>
      </c>
      <c r="C296" s="20"/>
      <c r="D296" s="6" t="s">
        <v>444</v>
      </c>
      <c r="E296" s="10">
        <v>13</v>
      </c>
      <c r="F296" s="10">
        <v>1800</v>
      </c>
      <c r="G296" s="10">
        <v>23400</v>
      </c>
    </row>
    <row r="297" spans="1:7" ht="219.95" customHeight="1" x14ac:dyDescent="0.15">
      <c r="A297" s="6" t="s">
        <v>748</v>
      </c>
      <c r="B297" s="20" t="s">
        <v>761</v>
      </c>
      <c r="C297" s="20"/>
      <c r="D297" s="6" t="s">
        <v>444</v>
      </c>
      <c r="E297" s="10">
        <v>15</v>
      </c>
      <c r="F297" s="10">
        <v>400</v>
      </c>
      <c r="G297" s="10">
        <v>6000</v>
      </c>
    </row>
    <row r="298" spans="1:7" ht="240" customHeight="1" x14ac:dyDescent="0.15">
      <c r="A298" s="6" t="s">
        <v>748</v>
      </c>
      <c r="B298" s="20" t="s">
        <v>762</v>
      </c>
      <c r="C298" s="20"/>
      <c r="D298" s="6" t="s">
        <v>444</v>
      </c>
      <c r="E298" s="10">
        <v>13</v>
      </c>
      <c r="F298" s="10">
        <v>1000</v>
      </c>
      <c r="G298" s="10">
        <v>13000</v>
      </c>
    </row>
    <row r="299" spans="1:7" ht="219.95" customHeight="1" x14ac:dyDescent="0.15">
      <c r="A299" s="6" t="s">
        <v>748</v>
      </c>
      <c r="B299" s="20" t="s">
        <v>763</v>
      </c>
      <c r="C299" s="20"/>
      <c r="D299" s="6" t="s">
        <v>444</v>
      </c>
      <c r="E299" s="10">
        <v>13</v>
      </c>
      <c r="F299" s="10">
        <v>550</v>
      </c>
      <c r="G299" s="10">
        <v>7150</v>
      </c>
    </row>
    <row r="300" spans="1:7" ht="219.95" customHeight="1" x14ac:dyDescent="0.15">
      <c r="A300" s="6" t="s">
        <v>748</v>
      </c>
      <c r="B300" s="20" t="s">
        <v>764</v>
      </c>
      <c r="C300" s="20"/>
      <c r="D300" s="6" t="s">
        <v>444</v>
      </c>
      <c r="E300" s="10">
        <v>13</v>
      </c>
      <c r="F300" s="10">
        <v>500</v>
      </c>
      <c r="G300" s="10">
        <v>6500</v>
      </c>
    </row>
    <row r="301" spans="1:7" ht="219.95" customHeight="1" x14ac:dyDescent="0.15">
      <c r="A301" s="6" t="s">
        <v>748</v>
      </c>
      <c r="B301" s="20" t="s">
        <v>765</v>
      </c>
      <c r="C301" s="20"/>
      <c r="D301" s="6" t="s">
        <v>444</v>
      </c>
      <c r="E301" s="10">
        <v>6</v>
      </c>
      <c r="F301" s="10">
        <v>2300</v>
      </c>
      <c r="G301" s="10">
        <v>13800</v>
      </c>
    </row>
    <row r="302" spans="1:7" ht="99.95" customHeight="1" x14ac:dyDescent="0.15">
      <c r="A302" s="6" t="s">
        <v>766</v>
      </c>
      <c r="B302" s="20" t="s">
        <v>767</v>
      </c>
      <c r="C302" s="20"/>
      <c r="D302" s="6" t="s">
        <v>444</v>
      </c>
      <c r="E302" s="10">
        <v>10</v>
      </c>
      <c r="F302" s="10">
        <v>35000</v>
      </c>
      <c r="G302" s="10">
        <v>350000</v>
      </c>
    </row>
    <row r="303" spans="1:7" ht="99.95" customHeight="1" x14ac:dyDescent="0.15">
      <c r="A303" s="6" t="s">
        <v>766</v>
      </c>
      <c r="B303" s="20" t="s">
        <v>768</v>
      </c>
      <c r="C303" s="20"/>
      <c r="D303" s="6" t="s">
        <v>444</v>
      </c>
      <c r="E303" s="10">
        <v>5</v>
      </c>
      <c r="F303" s="10">
        <v>4598.8</v>
      </c>
      <c r="G303" s="10">
        <v>22994</v>
      </c>
    </row>
    <row r="304" spans="1:7" ht="99.95" customHeight="1" x14ac:dyDescent="0.15">
      <c r="A304" s="6" t="s">
        <v>766</v>
      </c>
      <c r="B304" s="20" t="s">
        <v>769</v>
      </c>
      <c r="C304" s="20"/>
      <c r="D304" s="6" t="s">
        <v>444</v>
      </c>
      <c r="E304" s="10">
        <v>10</v>
      </c>
      <c r="F304" s="10">
        <v>25000</v>
      </c>
      <c r="G304" s="10">
        <v>250000</v>
      </c>
    </row>
    <row r="305" spans="1:7" ht="80.099999999999994" customHeight="1" x14ac:dyDescent="0.15">
      <c r="A305" s="6" t="s">
        <v>770</v>
      </c>
      <c r="B305" s="20" t="s">
        <v>771</v>
      </c>
      <c r="C305" s="20"/>
      <c r="D305" s="6" t="s">
        <v>444</v>
      </c>
      <c r="E305" s="10">
        <v>1</v>
      </c>
      <c r="F305" s="10">
        <v>27557.18</v>
      </c>
      <c r="G305" s="10">
        <v>27557.18</v>
      </c>
    </row>
    <row r="306" spans="1:7" ht="80.099999999999994" customHeight="1" x14ac:dyDescent="0.15">
      <c r="A306" s="6" t="s">
        <v>770</v>
      </c>
      <c r="B306" s="20" t="s">
        <v>771</v>
      </c>
      <c r="C306" s="20"/>
      <c r="D306" s="6" t="s">
        <v>444</v>
      </c>
      <c r="E306" s="10">
        <v>13</v>
      </c>
      <c r="F306" s="10">
        <v>32857.14</v>
      </c>
      <c r="G306" s="10">
        <v>427142.82</v>
      </c>
    </row>
    <row r="307" spans="1:7" ht="80.099999999999994" customHeight="1" x14ac:dyDescent="0.15">
      <c r="A307" s="6" t="s">
        <v>770</v>
      </c>
      <c r="B307" s="20" t="s">
        <v>772</v>
      </c>
      <c r="C307" s="20"/>
      <c r="D307" s="6" t="s">
        <v>444</v>
      </c>
      <c r="E307" s="10">
        <v>10</v>
      </c>
      <c r="F307" s="10">
        <v>68860.800000000003</v>
      </c>
      <c r="G307" s="10">
        <v>688608</v>
      </c>
    </row>
    <row r="308" spans="1:7" ht="140.1" customHeight="1" x14ac:dyDescent="0.15">
      <c r="A308" s="6" t="s">
        <v>773</v>
      </c>
      <c r="B308" s="20" t="s">
        <v>774</v>
      </c>
      <c r="C308" s="20"/>
      <c r="D308" s="6" t="s">
        <v>444</v>
      </c>
      <c r="E308" s="10">
        <v>2</v>
      </c>
      <c r="F308" s="10">
        <v>1100</v>
      </c>
      <c r="G308" s="10">
        <v>2200</v>
      </c>
    </row>
    <row r="309" spans="1:7" ht="140.1" customHeight="1" x14ac:dyDescent="0.15">
      <c r="A309" s="6" t="s">
        <v>773</v>
      </c>
      <c r="B309" s="20" t="s">
        <v>775</v>
      </c>
      <c r="C309" s="20"/>
      <c r="D309" s="6" t="s">
        <v>444</v>
      </c>
      <c r="E309" s="10">
        <v>12</v>
      </c>
      <c r="F309" s="10">
        <v>500</v>
      </c>
      <c r="G309" s="10">
        <v>6000</v>
      </c>
    </row>
    <row r="310" spans="1:7" ht="140.1" customHeight="1" x14ac:dyDescent="0.15">
      <c r="A310" s="6" t="s">
        <v>773</v>
      </c>
      <c r="B310" s="20" t="s">
        <v>776</v>
      </c>
      <c r="C310" s="20"/>
      <c r="D310" s="6" t="s">
        <v>444</v>
      </c>
      <c r="E310" s="10">
        <v>84</v>
      </c>
      <c r="F310" s="10">
        <v>1300</v>
      </c>
      <c r="G310" s="10">
        <v>109200</v>
      </c>
    </row>
    <row r="311" spans="1:7" ht="80.099999999999994" customHeight="1" x14ac:dyDescent="0.15">
      <c r="A311" s="6" t="s">
        <v>135</v>
      </c>
      <c r="B311" s="20" t="s">
        <v>777</v>
      </c>
      <c r="C311" s="20"/>
      <c r="D311" s="6" t="s">
        <v>444</v>
      </c>
      <c r="E311" s="10">
        <v>5</v>
      </c>
      <c r="F311" s="10">
        <v>30217</v>
      </c>
      <c r="G311" s="10">
        <v>151085</v>
      </c>
    </row>
    <row r="312" spans="1:7" ht="80.099999999999994" customHeight="1" x14ac:dyDescent="0.15">
      <c r="A312" s="6" t="s">
        <v>135</v>
      </c>
      <c r="B312" s="20" t="s">
        <v>778</v>
      </c>
      <c r="C312" s="20"/>
      <c r="D312" s="6" t="s">
        <v>444</v>
      </c>
      <c r="E312" s="10">
        <v>7</v>
      </c>
      <c r="F312" s="10">
        <v>19247</v>
      </c>
      <c r="G312" s="10">
        <v>134729</v>
      </c>
    </row>
    <row r="313" spans="1:7" ht="120" customHeight="1" x14ac:dyDescent="0.15">
      <c r="A313" s="6" t="s">
        <v>156</v>
      </c>
      <c r="B313" s="20" t="s">
        <v>779</v>
      </c>
      <c r="C313" s="20"/>
      <c r="D313" s="6" t="s">
        <v>444</v>
      </c>
      <c r="E313" s="10">
        <v>1</v>
      </c>
      <c r="F313" s="10">
        <v>10500</v>
      </c>
      <c r="G313" s="10">
        <v>10500</v>
      </c>
    </row>
    <row r="314" spans="1:7" ht="120" customHeight="1" x14ac:dyDescent="0.15">
      <c r="A314" s="6" t="s">
        <v>156</v>
      </c>
      <c r="B314" s="20" t="s">
        <v>780</v>
      </c>
      <c r="C314" s="20"/>
      <c r="D314" s="6" t="s">
        <v>444</v>
      </c>
      <c r="E314" s="10">
        <v>20</v>
      </c>
      <c r="F314" s="10">
        <v>850</v>
      </c>
      <c r="G314" s="10">
        <v>17000</v>
      </c>
    </row>
    <row r="315" spans="1:7" ht="120" customHeight="1" x14ac:dyDescent="0.15">
      <c r="A315" s="6" t="s">
        <v>156</v>
      </c>
      <c r="B315" s="20" t="s">
        <v>781</v>
      </c>
      <c r="C315" s="20"/>
      <c r="D315" s="6" t="s">
        <v>444</v>
      </c>
      <c r="E315" s="10">
        <v>3</v>
      </c>
      <c r="F315" s="10">
        <v>800</v>
      </c>
      <c r="G315" s="10">
        <v>2400</v>
      </c>
    </row>
    <row r="316" spans="1:7" ht="120" customHeight="1" x14ac:dyDescent="0.15">
      <c r="A316" s="6" t="s">
        <v>156</v>
      </c>
      <c r="B316" s="20" t="s">
        <v>782</v>
      </c>
      <c r="C316" s="20"/>
      <c r="D316" s="6" t="s">
        <v>444</v>
      </c>
      <c r="E316" s="10">
        <v>15</v>
      </c>
      <c r="F316" s="10">
        <v>1000</v>
      </c>
      <c r="G316" s="10">
        <v>15000</v>
      </c>
    </row>
    <row r="317" spans="1:7" ht="120" customHeight="1" x14ac:dyDescent="0.15">
      <c r="A317" s="6" t="s">
        <v>156</v>
      </c>
      <c r="B317" s="20" t="s">
        <v>783</v>
      </c>
      <c r="C317" s="20"/>
      <c r="D317" s="6" t="s">
        <v>444</v>
      </c>
      <c r="E317" s="10">
        <v>2</v>
      </c>
      <c r="F317" s="10">
        <v>1000</v>
      </c>
      <c r="G317" s="10">
        <v>2000</v>
      </c>
    </row>
    <row r="318" spans="1:7" ht="120" customHeight="1" x14ac:dyDescent="0.15">
      <c r="A318" s="6" t="s">
        <v>156</v>
      </c>
      <c r="B318" s="20" t="s">
        <v>784</v>
      </c>
      <c r="C318" s="20"/>
      <c r="D318" s="6" t="s">
        <v>444</v>
      </c>
      <c r="E318" s="10">
        <v>25</v>
      </c>
      <c r="F318" s="10">
        <v>250</v>
      </c>
      <c r="G318" s="10">
        <v>6250</v>
      </c>
    </row>
    <row r="319" spans="1:7" ht="120" customHeight="1" x14ac:dyDescent="0.15">
      <c r="A319" s="6" t="s">
        <v>156</v>
      </c>
      <c r="B319" s="20" t="s">
        <v>785</v>
      </c>
      <c r="C319" s="20"/>
      <c r="D319" s="6" t="s">
        <v>444</v>
      </c>
      <c r="E319" s="10">
        <v>5</v>
      </c>
      <c r="F319" s="10">
        <v>1500</v>
      </c>
      <c r="G319" s="10">
        <v>7500</v>
      </c>
    </row>
    <row r="320" spans="1:7" ht="120" customHeight="1" x14ac:dyDescent="0.15">
      <c r="A320" s="6" t="s">
        <v>156</v>
      </c>
      <c r="B320" s="20" t="s">
        <v>786</v>
      </c>
      <c r="C320" s="20"/>
      <c r="D320" s="6" t="s">
        <v>444</v>
      </c>
      <c r="E320" s="10">
        <v>10</v>
      </c>
      <c r="F320" s="10">
        <v>500</v>
      </c>
      <c r="G320" s="10">
        <v>5000</v>
      </c>
    </row>
    <row r="321" spans="1:7" ht="120" customHeight="1" x14ac:dyDescent="0.15">
      <c r="A321" s="6" t="s">
        <v>156</v>
      </c>
      <c r="B321" s="20" t="s">
        <v>787</v>
      </c>
      <c r="C321" s="20"/>
      <c r="D321" s="6" t="s">
        <v>444</v>
      </c>
      <c r="E321" s="10">
        <v>3</v>
      </c>
      <c r="F321" s="10">
        <v>1000</v>
      </c>
      <c r="G321" s="10">
        <v>3000</v>
      </c>
    </row>
    <row r="322" spans="1:7" ht="99.95" customHeight="1" x14ac:dyDescent="0.15">
      <c r="A322" s="6" t="s">
        <v>788</v>
      </c>
      <c r="B322" s="20" t="s">
        <v>789</v>
      </c>
      <c r="C322" s="20"/>
      <c r="D322" s="6" t="s">
        <v>444</v>
      </c>
      <c r="E322" s="10">
        <v>3</v>
      </c>
      <c r="F322" s="10">
        <v>75000</v>
      </c>
      <c r="G322" s="10">
        <v>225000</v>
      </c>
    </row>
    <row r="323" spans="1:7" ht="99.95" customHeight="1" x14ac:dyDescent="0.15">
      <c r="A323" s="6" t="s">
        <v>788</v>
      </c>
      <c r="B323" s="20" t="s">
        <v>790</v>
      </c>
      <c r="C323" s="20"/>
      <c r="D323" s="6" t="s">
        <v>444</v>
      </c>
      <c r="E323" s="10">
        <v>3</v>
      </c>
      <c r="F323" s="10">
        <v>75000</v>
      </c>
      <c r="G323" s="10">
        <v>225000</v>
      </c>
    </row>
    <row r="324" spans="1:7" ht="99.95" customHeight="1" x14ac:dyDescent="0.15">
      <c r="A324" s="6" t="s">
        <v>788</v>
      </c>
      <c r="B324" s="20" t="s">
        <v>791</v>
      </c>
      <c r="C324" s="20"/>
      <c r="D324" s="6" t="s">
        <v>444</v>
      </c>
      <c r="E324" s="10">
        <v>3</v>
      </c>
      <c r="F324" s="10">
        <v>45000</v>
      </c>
      <c r="G324" s="10">
        <v>135000</v>
      </c>
    </row>
    <row r="325" spans="1:7" ht="80.099999999999994" customHeight="1" x14ac:dyDescent="0.15">
      <c r="A325" s="6" t="s">
        <v>792</v>
      </c>
      <c r="B325" s="20" t="s">
        <v>793</v>
      </c>
      <c r="C325" s="20"/>
      <c r="D325" s="6" t="s">
        <v>444</v>
      </c>
      <c r="E325" s="10">
        <v>11</v>
      </c>
      <c r="F325" s="10">
        <v>10887.818182000001</v>
      </c>
      <c r="G325" s="10">
        <v>119766</v>
      </c>
    </row>
    <row r="326" spans="1:7" ht="80.099999999999994" customHeight="1" x14ac:dyDescent="0.15">
      <c r="A326" s="6" t="s">
        <v>794</v>
      </c>
      <c r="B326" s="20" t="s">
        <v>795</v>
      </c>
      <c r="C326" s="20"/>
      <c r="D326" s="6" t="s">
        <v>444</v>
      </c>
      <c r="E326" s="10">
        <v>1</v>
      </c>
      <c r="F326" s="10">
        <v>13000</v>
      </c>
      <c r="G326" s="10">
        <v>13000</v>
      </c>
    </row>
    <row r="327" spans="1:7" ht="80.099999999999994" customHeight="1" x14ac:dyDescent="0.15">
      <c r="A327" s="6" t="s">
        <v>794</v>
      </c>
      <c r="B327" s="20" t="s">
        <v>796</v>
      </c>
      <c r="C327" s="20"/>
      <c r="D327" s="6" t="s">
        <v>444</v>
      </c>
      <c r="E327" s="10">
        <v>1</v>
      </c>
      <c r="F327" s="10">
        <v>7836</v>
      </c>
      <c r="G327" s="10">
        <v>7836</v>
      </c>
    </row>
    <row r="328" spans="1:7" ht="120" customHeight="1" x14ac:dyDescent="0.15">
      <c r="A328" s="6" t="s">
        <v>797</v>
      </c>
      <c r="B328" s="20" t="s">
        <v>798</v>
      </c>
      <c r="C328" s="20"/>
      <c r="D328" s="6" t="s">
        <v>444</v>
      </c>
      <c r="E328" s="10">
        <v>15</v>
      </c>
      <c r="F328" s="10">
        <v>38400</v>
      </c>
      <c r="G328" s="10">
        <v>576000</v>
      </c>
    </row>
    <row r="329" spans="1:7" ht="180" customHeight="1" x14ac:dyDescent="0.15">
      <c r="A329" s="6" t="s">
        <v>799</v>
      </c>
      <c r="B329" s="20" t="s">
        <v>800</v>
      </c>
      <c r="C329" s="20"/>
      <c r="D329" s="6" t="s">
        <v>444</v>
      </c>
      <c r="E329" s="10">
        <v>5</v>
      </c>
      <c r="F329" s="10">
        <v>3000</v>
      </c>
      <c r="G329" s="10">
        <v>15000</v>
      </c>
    </row>
    <row r="330" spans="1:7" ht="180" customHeight="1" x14ac:dyDescent="0.15">
      <c r="A330" s="6" t="s">
        <v>799</v>
      </c>
      <c r="B330" s="20" t="s">
        <v>801</v>
      </c>
      <c r="C330" s="20"/>
      <c r="D330" s="6" t="s">
        <v>444</v>
      </c>
      <c r="E330" s="10">
        <v>50</v>
      </c>
      <c r="F330" s="10">
        <v>304.94</v>
      </c>
      <c r="G330" s="10">
        <v>15247</v>
      </c>
    </row>
    <row r="331" spans="1:7" ht="200.1" customHeight="1" x14ac:dyDescent="0.15">
      <c r="A331" s="6" t="s">
        <v>799</v>
      </c>
      <c r="B331" s="20" t="s">
        <v>802</v>
      </c>
      <c r="C331" s="20"/>
      <c r="D331" s="6" t="s">
        <v>444</v>
      </c>
      <c r="E331" s="10">
        <v>5</v>
      </c>
      <c r="F331" s="10">
        <v>12160</v>
      </c>
      <c r="G331" s="10">
        <v>60800</v>
      </c>
    </row>
    <row r="332" spans="1:7" ht="180" customHeight="1" x14ac:dyDescent="0.15">
      <c r="A332" s="6" t="s">
        <v>799</v>
      </c>
      <c r="B332" s="20" t="s">
        <v>803</v>
      </c>
      <c r="C332" s="20"/>
      <c r="D332" s="6" t="s">
        <v>444</v>
      </c>
      <c r="E332" s="10">
        <v>25</v>
      </c>
      <c r="F332" s="10">
        <v>220</v>
      </c>
      <c r="G332" s="10">
        <v>5500</v>
      </c>
    </row>
    <row r="333" spans="1:7" ht="180" customHeight="1" x14ac:dyDescent="0.15">
      <c r="A333" s="6" t="s">
        <v>799</v>
      </c>
      <c r="B333" s="20" t="s">
        <v>804</v>
      </c>
      <c r="C333" s="20"/>
      <c r="D333" s="6" t="s">
        <v>444</v>
      </c>
      <c r="E333" s="10">
        <v>50</v>
      </c>
      <c r="F333" s="10">
        <v>1517.43</v>
      </c>
      <c r="G333" s="10">
        <v>75871.5</v>
      </c>
    </row>
    <row r="334" spans="1:7" ht="180" customHeight="1" x14ac:dyDescent="0.15">
      <c r="A334" s="6" t="s">
        <v>799</v>
      </c>
      <c r="B334" s="20" t="s">
        <v>805</v>
      </c>
      <c r="C334" s="20"/>
      <c r="D334" s="6" t="s">
        <v>444</v>
      </c>
      <c r="E334" s="10">
        <v>10</v>
      </c>
      <c r="F334" s="10">
        <v>10575</v>
      </c>
      <c r="G334" s="10">
        <v>105750</v>
      </c>
    </row>
    <row r="335" spans="1:7" ht="180" customHeight="1" x14ac:dyDescent="0.15">
      <c r="A335" s="6" t="s">
        <v>799</v>
      </c>
      <c r="B335" s="20" t="s">
        <v>806</v>
      </c>
      <c r="C335" s="20"/>
      <c r="D335" s="6" t="s">
        <v>444</v>
      </c>
      <c r="E335" s="10">
        <v>75</v>
      </c>
      <c r="F335" s="10">
        <v>648</v>
      </c>
      <c r="G335" s="10">
        <v>48600</v>
      </c>
    </row>
    <row r="336" spans="1:7" ht="180" customHeight="1" x14ac:dyDescent="0.15">
      <c r="A336" s="6" t="s">
        <v>799</v>
      </c>
      <c r="B336" s="20" t="s">
        <v>807</v>
      </c>
      <c r="C336" s="20"/>
      <c r="D336" s="6" t="s">
        <v>444</v>
      </c>
      <c r="E336" s="10">
        <v>1</v>
      </c>
      <c r="F336" s="10">
        <v>15350.4</v>
      </c>
      <c r="G336" s="10">
        <v>15350.4</v>
      </c>
    </row>
    <row r="337" spans="1:7" ht="180" customHeight="1" x14ac:dyDescent="0.15">
      <c r="A337" s="6" t="s">
        <v>799</v>
      </c>
      <c r="B337" s="20" t="s">
        <v>808</v>
      </c>
      <c r="C337" s="20"/>
      <c r="D337" s="6" t="s">
        <v>444</v>
      </c>
      <c r="E337" s="10">
        <v>10</v>
      </c>
      <c r="F337" s="10">
        <v>85000</v>
      </c>
      <c r="G337" s="10">
        <v>850000</v>
      </c>
    </row>
    <row r="338" spans="1:7" ht="180" customHeight="1" x14ac:dyDescent="0.15">
      <c r="A338" s="6" t="s">
        <v>799</v>
      </c>
      <c r="B338" s="20" t="s">
        <v>809</v>
      </c>
      <c r="C338" s="20"/>
      <c r="D338" s="6" t="s">
        <v>444</v>
      </c>
      <c r="E338" s="10">
        <v>25</v>
      </c>
      <c r="F338" s="10">
        <v>45000</v>
      </c>
      <c r="G338" s="10">
        <v>1125000</v>
      </c>
    </row>
    <row r="339" spans="1:7" ht="180" customHeight="1" x14ac:dyDescent="0.15">
      <c r="A339" s="6" t="s">
        <v>799</v>
      </c>
      <c r="B339" s="20" t="s">
        <v>810</v>
      </c>
      <c r="C339" s="20"/>
      <c r="D339" s="6" t="s">
        <v>444</v>
      </c>
      <c r="E339" s="10">
        <v>1</v>
      </c>
      <c r="F339" s="10">
        <v>17750</v>
      </c>
      <c r="G339" s="10">
        <v>17750</v>
      </c>
    </row>
    <row r="340" spans="1:7" ht="180" customHeight="1" x14ac:dyDescent="0.15">
      <c r="A340" s="6" t="s">
        <v>799</v>
      </c>
      <c r="B340" s="20" t="s">
        <v>811</v>
      </c>
      <c r="C340" s="20"/>
      <c r="D340" s="6" t="s">
        <v>444</v>
      </c>
      <c r="E340" s="10">
        <v>25</v>
      </c>
      <c r="F340" s="10">
        <v>450</v>
      </c>
      <c r="G340" s="10">
        <v>11250</v>
      </c>
    </row>
    <row r="341" spans="1:7" ht="180" customHeight="1" x14ac:dyDescent="0.15">
      <c r="A341" s="6" t="s">
        <v>799</v>
      </c>
      <c r="B341" s="20" t="s">
        <v>812</v>
      </c>
      <c r="C341" s="20"/>
      <c r="D341" s="6" t="s">
        <v>444</v>
      </c>
      <c r="E341" s="10">
        <v>25</v>
      </c>
      <c r="F341" s="10">
        <v>820</v>
      </c>
      <c r="G341" s="10">
        <v>20500</v>
      </c>
    </row>
    <row r="342" spans="1:7" ht="180" customHeight="1" x14ac:dyDescent="0.15">
      <c r="A342" s="6" t="s">
        <v>799</v>
      </c>
      <c r="B342" s="20" t="s">
        <v>813</v>
      </c>
      <c r="C342" s="20"/>
      <c r="D342" s="6" t="s">
        <v>444</v>
      </c>
      <c r="E342" s="10">
        <v>2</v>
      </c>
      <c r="F342" s="10">
        <v>24890</v>
      </c>
      <c r="G342" s="10">
        <v>49780</v>
      </c>
    </row>
    <row r="343" spans="1:7" ht="140.1" customHeight="1" x14ac:dyDescent="0.15">
      <c r="A343" s="6" t="s">
        <v>814</v>
      </c>
      <c r="B343" s="20" t="s">
        <v>815</v>
      </c>
      <c r="C343" s="20"/>
      <c r="D343" s="6" t="s">
        <v>444</v>
      </c>
      <c r="E343" s="10">
        <v>1</v>
      </c>
      <c r="F343" s="10">
        <v>38506</v>
      </c>
      <c r="G343" s="10">
        <v>38506</v>
      </c>
    </row>
    <row r="344" spans="1:7" ht="159.94999999999999" customHeight="1" x14ac:dyDescent="0.15">
      <c r="A344" s="6" t="s">
        <v>814</v>
      </c>
      <c r="B344" s="20" t="s">
        <v>816</v>
      </c>
      <c r="C344" s="20"/>
      <c r="D344" s="6" t="s">
        <v>444</v>
      </c>
      <c r="E344" s="10">
        <v>1</v>
      </c>
      <c r="F344" s="10">
        <v>2500</v>
      </c>
      <c r="G344" s="10">
        <v>2500</v>
      </c>
    </row>
    <row r="345" spans="1:7" ht="99.95" customHeight="1" x14ac:dyDescent="0.15">
      <c r="A345" s="6" t="s">
        <v>817</v>
      </c>
      <c r="B345" s="20" t="s">
        <v>818</v>
      </c>
      <c r="C345" s="20"/>
      <c r="D345" s="6" t="s">
        <v>444</v>
      </c>
      <c r="E345" s="10">
        <v>1</v>
      </c>
      <c r="F345" s="10">
        <v>7755</v>
      </c>
      <c r="G345" s="10">
        <v>7755</v>
      </c>
    </row>
    <row r="346" spans="1:7" ht="120" customHeight="1" x14ac:dyDescent="0.15">
      <c r="A346" s="6" t="s">
        <v>817</v>
      </c>
      <c r="B346" s="20" t="s">
        <v>819</v>
      </c>
      <c r="C346" s="20"/>
      <c r="D346" s="6" t="s">
        <v>444</v>
      </c>
      <c r="E346" s="10">
        <v>1</v>
      </c>
      <c r="F346" s="10">
        <v>55000</v>
      </c>
      <c r="G346" s="10">
        <v>55000</v>
      </c>
    </row>
    <row r="347" spans="1:7" ht="99.95" customHeight="1" x14ac:dyDescent="0.15">
      <c r="A347" s="6" t="s">
        <v>817</v>
      </c>
      <c r="B347" s="20" t="s">
        <v>820</v>
      </c>
      <c r="C347" s="20"/>
      <c r="D347" s="6" t="s">
        <v>444</v>
      </c>
      <c r="E347" s="10">
        <v>4</v>
      </c>
      <c r="F347" s="10">
        <v>9368.75</v>
      </c>
      <c r="G347" s="10">
        <v>37475</v>
      </c>
    </row>
    <row r="348" spans="1:7" ht="99.95" customHeight="1" x14ac:dyDescent="0.15">
      <c r="A348" s="6" t="s">
        <v>817</v>
      </c>
      <c r="B348" s="20" t="s">
        <v>821</v>
      </c>
      <c r="C348" s="20"/>
      <c r="D348" s="6" t="s">
        <v>444</v>
      </c>
      <c r="E348" s="10">
        <v>1</v>
      </c>
      <c r="F348" s="10">
        <v>15000</v>
      </c>
      <c r="G348" s="10">
        <v>15000</v>
      </c>
    </row>
    <row r="349" spans="1:7" ht="99.95" customHeight="1" x14ac:dyDescent="0.15">
      <c r="A349" s="6" t="s">
        <v>817</v>
      </c>
      <c r="B349" s="20" t="s">
        <v>822</v>
      </c>
      <c r="C349" s="20"/>
      <c r="D349" s="6" t="s">
        <v>444</v>
      </c>
      <c r="E349" s="10">
        <v>6</v>
      </c>
      <c r="F349" s="10">
        <v>1500</v>
      </c>
      <c r="G349" s="10">
        <v>9000</v>
      </c>
    </row>
    <row r="350" spans="1:7" ht="120" customHeight="1" x14ac:dyDescent="0.15">
      <c r="A350" s="6" t="s">
        <v>823</v>
      </c>
      <c r="B350" s="20" t="s">
        <v>824</v>
      </c>
      <c r="C350" s="20"/>
      <c r="D350" s="6" t="s">
        <v>444</v>
      </c>
      <c r="E350" s="10">
        <v>2</v>
      </c>
      <c r="F350" s="10">
        <v>2500</v>
      </c>
      <c r="G350" s="10">
        <v>5000</v>
      </c>
    </row>
    <row r="351" spans="1:7" ht="120" customHeight="1" x14ac:dyDescent="0.15">
      <c r="A351" s="6" t="s">
        <v>823</v>
      </c>
      <c r="B351" s="20" t="s">
        <v>825</v>
      </c>
      <c r="C351" s="20"/>
      <c r="D351" s="6" t="s">
        <v>444</v>
      </c>
      <c r="E351" s="10">
        <v>2</v>
      </c>
      <c r="F351" s="10">
        <v>700</v>
      </c>
      <c r="G351" s="10">
        <v>1400</v>
      </c>
    </row>
    <row r="352" spans="1:7" ht="120" customHeight="1" x14ac:dyDescent="0.15">
      <c r="A352" s="6" t="s">
        <v>823</v>
      </c>
      <c r="B352" s="20" t="s">
        <v>826</v>
      </c>
      <c r="C352" s="20"/>
      <c r="D352" s="6" t="s">
        <v>444</v>
      </c>
      <c r="E352" s="10">
        <v>2</v>
      </c>
      <c r="F352" s="10">
        <v>48117.75</v>
      </c>
      <c r="G352" s="10">
        <v>96235.5</v>
      </c>
    </row>
    <row r="353" spans="1:7" ht="120" customHeight="1" x14ac:dyDescent="0.15">
      <c r="A353" s="6" t="s">
        <v>823</v>
      </c>
      <c r="B353" s="20" t="s">
        <v>827</v>
      </c>
      <c r="C353" s="20"/>
      <c r="D353" s="6" t="s">
        <v>444</v>
      </c>
      <c r="E353" s="10">
        <v>1</v>
      </c>
      <c r="F353" s="10">
        <v>8500</v>
      </c>
      <c r="G353" s="10">
        <v>8500</v>
      </c>
    </row>
    <row r="354" spans="1:7" ht="120" customHeight="1" x14ac:dyDescent="0.15">
      <c r="A354" s="6" t="s">
        <v>823</v>
      </c>
      <c r="B354" s="20" t="s">
        <v>828</v>
      </c>
      <c r="C354" s="20"/>
      <c r="D354" s="6" t="s">
        <v>444</v>
      </c>
      <c r="E354" s="10">
        <v>2</v>
      </c>
      <c r="F354" s="10">
        <v>2500</v>
      </c>
      <c r="G354" s="10">
        <v>5000</v>
      </c>
    </row>
    <row r="355" spans="1:7" ht="120" customHeight="1" x14ac:dyDescent="0.15">
      <c r="A355" s="6" t="s">
        <v>823</v>
      </c>
      <c r="B355" s="20" t="s">
        <v>829</v>
      </c>
      <c r="C355" s="20"/>
      <c r="D355" s="6" t="s">
        <v>444</v>
      </c>
      <c r="E355" s="10">
        <v>2</v>
      </c>
      <c r="F355" s="10">
        <v>3600</v>
      </c>
      <c r="G355" s="10">
        <v>7200</v>
      </c>
    </row>
    <row r="356" spans="1:7" ht="120" customHeight="1" x14ac:dyDescent="0.15">
      <c r="A356" s="6" t="s">
        <v>823</v>
      </c>
      <c r="B356" s="20" t="s">
        <v>830</v>
      </c>
      <c r="C356" s="20"/>
      <c r="D356" s="6" t="s">
        <v>444</v>
      </c>
      <c r="E356" s="10">
        <v>2</v>
      </c>
      <c r="F356" s="10">
        <v>10000</v>
      </c>
      <c r="G356" s="10">
        <v>20000</v>
      </c>
    </row>
    <row r="357" spans="1:7" ht="120" customHeight="1" x14ac:dyDescent="0.15">
      <c r="A357" s="6" t="s">
        <v>823</v>
      </c>
      <c r="B357" s="20" t="s">
        <v>831</v>
      </c>
      <c r="C357" s="20"/>
      <c r="D357" s="6" t="s">
        <v>444</v>
      </c>
      <c r="E357" s="10">
        <v>2</v>
      </c>
      <c r="F357" s="10">
        <v>1000</v>
      </c>
      <c r="G357" s="10">
        <v>2000</v>
      </c>
    </row>
    <row r="358" spans="1:7" ht="120" customHeight="1" x14ac:dyDescent="0.15">
      <c r="A358" s="6" t="s">
        <v>823</v>
      </c>
      <c r="B358" s="20" t="s">
        <v>831</v>
      </c>
      <c r="C358" s="20"/>
      <c r="D358" s="6" t="s">
        <v>444</v>
      </c>
      <c r="E358" s="10">
        <v>2</v>
      </c>
      <c r="F358" s="10">
        <v>1000</v>
      </c>
      <c r="G358" s="10">
        <v>2000</v>
      </c>
    </row>
    <row r="359" spans="1:7" ht="140.1" customHeight="1" x14ac:dyDescent="0.15">
      <c r="A359" s="6" t="s">
        <v>823</v>
      </c>
      <c r="B359" s="20" t="s">
        <v>832</v>
      </c>
      <c r="C359" s="20"/>
      <c r="D359" s="6" t="s">
        <v>444</v>
      </c>
      <c r="E359" s="10">
        <v>8</v>
      </c>
      <c r="F359" s="10">
        <v>15187.5</v>
      </c>
      <c r="G359" s="10">
        <v>121500</v>
      </c>
    </row>
    <row r="360" spans="1:7" ht="120" customHeight="1" x14ac:dyDescent="0.15">
      <c r="A360" s="6" t="s">
        <v>823</v>
      </c>
      <c r="B360" s="20" t="s">
        <v>833</v>
      </c>
      <c r="C360" s="20"/>
      <c r="D360" s="6" t="s">
        <v>444</v>
      </c>
      <c r="E360" s="10">
        <v>4</v>
      </c>
      <c r="F360" s="10">
        <v>950</v>
      </c>
      <c r="G360" s="10">
        <v>3800</v>
      </c>
    </row>
    <row r="361" spans="1:7" ht="120" customHeight="1" x14ac:dyDescent="0.15">
      <c r="A361" s="6" t="s">
        <v>823</v>
      </c>
      <c r="B361" s="20" t="s">
        <v>834</v>
      </c>
      <c r="C361" s="20"/>
      <c r="D361" s="6" t="s">
        <v>444</v>
      </c>
      <c r="E361" s="10">
        <v>2</v>
      </c>
      <c r="F361" s="10">
        <v>3000</v>
      </c>
      <c r="G361" s="10">
        <v>6000</v>
      </c>
    </row>
    <row r="362" spans="1:7" ht="120" customHeight="1" x14ac:dyDescent="0.15">
      <c r="A362" s="6" t="s">
        <v>823</v>
      </c>
      <c r="B362" s="20" t="s">
        <v>835</v>
      </c>
      <c r="C362" s="20"/>
      <c r="D362" s="6" t="s">
        <v>444</v>
      </c>
      <c r="E362" s="10">
        <v>1</v>
      </c>
      <c r="F362" s="10">
        <v>2000</v>
      </c>
      <c r="G362" s="10">
        <v>2000</v>
      </c>
    </row>
    <row r="363" spans="1:7" ht="120" customHeight="1" x14ac:dyDescent="0.15">
      <c r="A363" s="6" t="s">
        <v>823</v>
      </c>
      <c r="B363" s="20" t="s">
        <v>836</v>
      </c>
      <c r="C363" s="20"/>
      <c r="D363" s="6" t="s">
        <v>444</v>
      </c>
      <c r="E363" s="10">
        <v>2</v>
      </c>
      <c r="F363" s="10">
        <v>500</v>
      </c>
      <c r="G363" s="10">
        <v>1000</v>
      </c>
    </row>
    <row r="364" spans="1:7" ht="120" customHeight="1" x14ac:dyDescent="0.15">
      <c r="A364" s="6" t="s">
        <v>823</v>
      </c>
      <c r="B364" s="20" t="s">
        <v>837</v>
      </c>
      <c r="C364" s="20"/>
      <c r="D364" s="6" t="s">
        <v>444</v>
      </c>
      <c r="E364" s="10">
        <v>2</v>
      </c>
      <c r="F364" s="10">
        <v>1000</v>
      </c>
      <c r="G364" s="10">
        <v>2000</v>
      </c>
    </row>
    <row r="365" spans="1:7" ht="120" customHeight="1" x14ac:dyDescent="0.15">
      <c r="A365" s="6" t="s">
        <v>823</v>
      </c>
      <c r="B365" s="20" t="s">
        <v>838</v>
      </c>
      <c r="C365" s="20"/>
      <c r="D365" s="6" t="s">
        <v>444</v>
      </c>
      <c r="E365" s="10">
        <v>2</v>
      </c>
      <c r="F365" s="10">
        <v>3100</v>
      </c>
      <c r="G365" s="10">
        <v>6200</v>
      </c>
    </row>
    <row r="366" spans="1:7" ht="120" customHeight="1" x14ac:dyDescent="0.15">
      <c r="A366" s="6" t="s">
        <v>823</v>
      </c>
      <c r="B366" s="20" t="s">
        <v>839</v>
      </c>
      <c r="C366" s="20"/>
      <c r="D366" s="6" t="s">
        <v>444</v>
      </c>
      <c r="E366" s="10">
        <v>2</v>
      </c>
      <c r="F366" s="10">
        <v>12000</v>
      </c>
      <c r="G366" s="10">
        <v>24000</v>
      </c>
    </row>
    <row r="367" spans="1:7" ht="120" customHeight="1" x14ac:dyDescent="0.15">
      <c r="A367" s="6" t="s">
        <v>823</v>
      </c>
      <c r="B367" s="20" t="s">
        <v>840</v>
      </c>
      <c r="C367" s="20"/>
      <c r="D367" s="6" t="s">
        <v>444</v>
      </c>
      <c r="E367" s="10">
        <v>2</v>
      </c>
      <c r="F367" s="10">
        <v>15000</v>
      </c>
      <c r="G367" s="10">
        <v>30000</v>
      </c>
    </row>
    <row r="368" spans="1:7" ht="120" customHeight="1" x14ac:dyDescent="0.15">
      <c r="A368" s="6" t="s">
        <v>823</v>
      </c>
      <c r="B368" s="20" t="s">
        <v>841</v>
      </c>
      <c r="C368" s="20"/>
      <c r="D368" s="6" t="s">
        <v>444</v>
      </c>
      <c r="E368" s="10">
        <v>8</v>
      </c>
      <c r="F368" s="10">
        <v>4150</v>
      </c>
      <c r="G368" s="10">
        <v>33200</v>
      </c>
    </row>
    <row r="369" spans="1:7" ht="120" customHeight="1" x14ac:dyDescent="0.15">
      <c r="A369" s="6" t="s">
        <v>823</v>
      </c>
      <c r="B369" s="20" t="s">
        <v>842</v>
      </c>
      <c r="C369" s="20"/>
      <c r="D369" s="6" t="s">
        <v>444</v>
      </c>
      <c r="E369" s="10">
        <v>2</v>
      </c>
      <c r="F369" s="10">
        <v>1200</v>
      </c>
      <c r="G369" s="10">
        <v>2400</v>
      </c>
    </row>
    <row r="370" spans="1:7" ht="120" customHeight="1" x14ac:dyDescent="0.15">
      <c r="A370" s="6" t="s">
        <v>823</v>
      </c>
      <c r="B370" s="20" t="s">
        <v>843</v>
      </c>
      <c r="C370" s="20"/>
      <c r="D370" s="6" t="s">
        <v>444</v>
      </c>
      <c r="E370" s="10">
        <v>2</v>
      </c>
      <c r="F370" s="10">
        <v>4000</v>
      </c>
      <c r="G370" s="10">
        <v>8000</v>
      </c>
    </row>
    <row r="371" spans="1:7" ht="120" customHeight="1" x14ac:dyDescent="0.15">
      <c r="A371" s="6" t="s">
        <v>823</v>
      </c>
      <c r="B371" s="20" t="s">
        <v>844</v>
      </c>
      <c r="C371" s="20"/>
      <c r="D371" s="6" t="s">
        <v>444</v>
      </c>
      <c r="E371" s="10">
        <v>4</v>
      </c>
      <c r="F371" s="10">
        <v>6700</v>
      </c>
      <c r="G371" s="10">
        <v>26800</v>
      </c>
    </row>
    <row r="372" spans="1:7" ht="120" customHeight="1" x14ac:dyDescent="0.15">
      <c r="A372" s="6" t="s">
        <v>823</v>
      </c>
      <c r="B372" s="20" t="s">
        <v>845</v>
      </c>
      <c r="C372" s="20"/>
      <c r="D372" s="6" t="s">
        <v>444</v>
      </c>
      <c r="E372" s="10">
        <v>8</v>
      </c>
      <c r="F372" s="10">
        <v>600</v>
      </c>
      <c r="G372" s="10">
        <v>4800</v>
      </c>
    </row>
    <row r="373" spans="1:7" ht="120" customHeight="1" x14ac:dyDescent="0.15">
      <c r="A373" s="6" t="s">
        <v>823</v>
      </c>
      <c r="B373" s="20" t="s">
        <v>846</v>
      </c>
      <c r="C373" s="20"/>
      <c r="D373" s="6" t="s">
        <v>444</v>
      </c>
      <c r="E373" s="10">
        <v>1</v>
      </c>
      <c r="F373" s="10">
        <v>6500</v>
      </c>
      <c r="G373" s="10">
        <v>6500</v>
      </c>
    </row>
    <row r="374" spans="1:7" ht="99.95" customHeight="1" x14ac:dyDescent="0.15">
      <c r="A374" s="6" t="s">
        <v>847</v>
      </c>
      <c r="B374" s="20" t="s">
        <v>848</v>
      </c>
      <c r="C374" s="20"/>
      <c r="D374" s="6" t="s">
        <v>444</v>
      </c>
      <c r="E374" s="10">
        <v>1</v>
      </c>
      <c r="F374" s="10">
        <v>6500</v>
      </c>
      <c r="G374" s="10">
        <v>6500</v>
      </c>
    </row>
    <row r="375" spans="1:7" ht="99.95" customHeight="1" x14ac:dyDescent="0.15">
      <c r="A375" s="6" t="s">
        <v>847</v>
      </c>
      <c r="B375" s="20" t="s">
        <v>848</v>
      </c>
      <c r="C375" s="20"/>
      <c r="D375" s="6" t="s">
        <v>444</v>
      </c>
      <c r="E375" s="10">
        <v>1</v>
      </c>
      <c r="F375" s="10">
        <v>6500</v>
      </c>
      <c r="G375" s="10">
        <v>6500</v>
      </c>
    </row>
    <row r="376" spans="1:7" ht="80.099999999999994" customHeight="1" x14ac:dyDescent="0.15">
      <c r="A376" s="6" t="s">
        <v>849</v>
      </c>
      <c r="B376" s="20" t="s">
        <v>850</v>
      </c>
      <c r="C376" s="20"/>
      <c r="D376" s="6" t="s">
        <v>444</v>
      </c>
      <c r="E376" s="10">
        <v>20</v>
      </c>
      <c r="F376" s="10">
        <v>10000</v>
      </c>
      <c r="G376" s="10">
        <v>200000</v>
      </c>
    </row>
    <row r="377" spans="1:7" ht="60" customHeight="1" x14ac:dyDescent="0.15">
      <c r="A377" s="6" t="s">
        <v>849</v>
      </c>
      <c r="B377" s="20" t="s">
        <v>851</v>
      </c>
      <c r="C377" s="20"/>
      <c r="D377" s="6" t="s">
        <v>444</v>
      </c>
      <c r="E377" s="10">
        <v>40</v>
      </c>
      <c r="F377" s="10">
        <v>3900</v>
      </c>
      <c r="G377" s="10">
        <v>156000</v>
      </c>
    </row>
    <row r="378" spans="1:7" ht="60" customHeight="1" x14ac:dyDescent="0.15">
      <c r="A378" s="6" t="s">
        <v>849</v>
      </c>
      <c r="B378" s="20" t="s">
        <v>852</v>
      </c>
      <c r="C378" s="20"/>
      <c r="D378" s="6" t="s">
        <v>444</v>
      </c>
      <c r="E378" s="10">
        <v>40</v>
      </c>
      <c r="F378" s="10">
        <v>3900</v>
      </c>
      <c r="G378" s="10">
        <v>156000</v>
      </c>
    </row>
    <row r="379" spans="1:7" ht="80.099999999999994" customHeight="1" x14ac:dyDescent="0.15">
      <c r="A379" s="6" t="s">
        <v>185</v>
      </c>
      <c r="B379" s="20" t="s">
        <v>853</v>
      </c>
      <c r="C379" s="20"/>
      <c r="D379" s="6" t="s">
        <v>444</v>
      </c>
      <c r="E379" s="10">
        <v>2</v>
      </c>
      <c r="F379" s="10">
        <v>5250</v>
      </c>
      <c r="G379" s="10">
        <v>10500</v>
      </c>
    </row>
    <row r="380" spans="1:7" ht="80.099999999999994" customHeight="1" x14ac:dyDescent="0.15">
      <c r="A380" s="6" t="s">
        <v>319</v>
      </c>
      <c r="B380" s="20" t="s">
        <v>854</v>
      </c>
      <c r="C380" s="20"/>
      <c r="D380" s="6" t="s">
        <v>444</v>
      </c>
      <c r="E380" s="10">
        <v>1</v>
      </c>
      <c r="F380" s="10">
        <v>45800</v>
      </c>
      <c r="G380" s="10">
        <v>45800</v>
      </c>
    </row>
    <row r="381" spans="1:7" ht="80.099999999999994" customHeight="1" x14ac:dyDescent="0.15">
      <c r="A381" s="6" t="s">
        <v>323</v>
      </c>
      <c r="B381" s="20" t="s">
        <v>855</v>
      </c>
      <c r="C381" s="20"/>
      <c r="D381" s="6" t="s">
        <v>444</v>
      </c>
      <c r="E381" s="10">
        <v>3</v>
      </c>
      <c r="F381" s="10">
        <v>3300</v>
      </c>
      <c r="G381" s="10">
        <v>9900</v>
      </c>
    </row>
    <row r="382" spans="1:7" ht="80.099999999999994" customHeight="1" x14ac:dyDescent="0.15">
      <c r="A382" s="6" t="s">
        <v>327</v>
      </c>
      <c r="B382" s="20" t="s">
        <v>856</v>
      </c>
      <c r="C382" s="20"/>
      <c r="D382" s="6" t="s">
        <v>444</v>
      </c>
      <c r="E382" s="10">
        <v>4</v>
      </c>
      <c r="F382" s="10">
        <v>3000</v>
      </c>
      <c r="G382" s="10">
        <v>12000</v>
      </c>
    </row>
    <row r="383" spans="1:7" ht="80.099999999999994" customHeight="1" x14ac:dyDescent="0.15">
      <c r="A383" s="6" t="s">
        <v>327</v>
      </c>
      <c r="B383" s="20" t="s">
        <v>857</v>
      </c>
      <c r="C383" s="20"/>
      <c r="D383" s="6" t="s">
        <v>444</v>
      </c>
      <c r="E383" s="10">
        <v>9</v>
      </c>
      <c r="F383" s="10">
        <v>4300</v>
      </c>
      <c r="G383" s="10">
        <v>38700</v>
      </c>
    </row>
    <row r="384" spans="1:7" ht="120" customHeight="1" x14ac:dyDescent="0.15">
      <c r="A384" s="6" t="s">
        <v>272</v>
      </c>
      <c r="B384" s="20" t="s">
        <v>858</v>
      </c>
      <c r="C384" s="20"/>
      <c r="D384" s="6" t="s">
        <v>444</v>
      </c>
      <c r="E384" s="10">
        <v>5</v>
      </c>
      <c r="F384" s="10">
        <v>21800</v>
      </c>
      <c r="G384" s="10">
        <v>109000</v>
      </c>
    </row>
    <row r="385" spans="1:7" ht="120" customHeight="1" x14ac:dyDescent="0.15">
      <c r="A385" s="6" t="s">
        <v>272</v>
      </c>
      <c r="B385" s="20" t="s">
        <v>859</v>
      </c>
      <c r="C385" s="20"/>
      <c r="D385" s="6" t="s">
        <v>444</v>
      </c>
      <c r="E385" s="10">
        <v>6</v>
      </c>
      <c r="F385" s="10">
        <v>35000</v>
      </c>
      <c r="G385" s="10">
        <v>210000</v>
      </c>
    </row>
    <row r="386" spans="1:7" ht="120" customHeight="1" x14ac:dyDescent="0.15">
      <c r="A386" s="6" t="s">
        <v>272</v>
      </c>
      <c r="B386" s="20" t="s">
        <v>860</v>
      </c>
      <c r="C386" s="20"/>
      <c r="D386" s="6" t="s">
        <v>444</v>
      </c>
      <c r="E386" s="10">
        <v>2</v>
      </c>
      <c r="F386" s="10">
        <v>28000</v>
      </c>
      <c r="G386" s="10">
        <v>56000</v>
      </c>
    </row>
    <row r="387" spans="1:7" ht="120" customHeight="1" x14ac:dyDescent="0.15">
      <c r="A387" s="6" t="s">
        <v>272</v>
      </c>
      <c r="B387" s="20" t="s">
        <v>861</v>
      </c>
      <c r="C387" s="20"/>
      <c r="D387" s="6" t="s">
        <v>444</v>
      </c>
      <c r="E387" s="10">
        <v>5</v>
      </c>
      <c r="F387" s="10">
        <v>9000</v>
      </c>
      <c r="G387" s="10">
        <v>45000</v>
      </c>
    </row>
    <row r="388" spans="1:7" ht="99.95" customHeight="1" x14ac:dyDescent="0.15">
      <c r="A388" s="6" t="s">
        <v>862</v>
      </c>
      <c r="B388" s="20" t="s">
        <v>863</v>
      </c>
      <c r="C388" s="20"/>
      <c r="D388" s="6" t="s">
        <v>444</v>
      </c>
      <c r="E388" s="10">
        <v>5</v>
      </c>
      <c r="F388" s="10">
        <v>12000</v>
      </c>
      <c r="G388" s="10">
        <v>60000</v>
      </c>
    </row>
    <row r="389" spans="1:7" ht="99.95" customHeight="1" x14ac:dyDescent="0.15">
      <c r="A389" s="6" t="s">
        <v>862</v>
      </c>
      <c r="B389" s="20" t="s">
        <v>864</v>
      </c>
      <c r="C389" s="20"/>
      <c r="D389" s="6" t="s">
        <v>444</v>
      </c>
      <c r="E389" s="10">
        <v>1</v>
      </c>
      <c r="F389" s="10">
        <v>34940</v>
      </c>
      <c r="G389" s="10">
        <v>34940</v>
      </c>
    </row>
    <row r="390" spans="1:7" ht="99.95" customHeight="1" x14ac:dyDescent="0.15">
      <c r="A390" s="6" t="s">
        <v>862</v>
      </c>
      <c r="B390" s="20" t="s">
        <v>865</v>
      </c>
      <c r="C390" s="20"/>
      <c r="D390" s="6" t="s">
        <v>444</v>
      </c>
      <c r="E390" s="10">
        <v>14</v>
      </c>
      <c r="F390" s="10">
        <v>700</v>
      </c>
      <c r="G390" s="10">
        <v>9800</v>
      </c>
    </row>
    <row r="391" spans="1:7" ht="80.099999999999994" customHeight="1" x14ac:dyDescent="0.15">
      <c r="A391" s="6" t="s">
        <v>866</v>
      </c>
      <c r="B391" s="20" t="s">
        <v>867</v>
      </c>
      <c r="C391" s="20"/>
      <c r="D391" s="6" t="s">
        <v>444</v>
      </c>
      <c r="E391" s="10">
        <v>12</v>
      </c>
      <c r="F391" s="10">
        <v>35621.75</v>
      </c>
      <c r="G391" s="10">
        <v>427461</v>
      </c>
    </row>
    <row r="392" spans="1:7" ht="99.95" customHeight="1" x14ac:dyDescent="0.15">
      <c r="A392" s="6" t="s">
        <v>268</v>
      </c>
      <c r="B392" s="20" t="s">
        <v>868</v>
      </c>
      <c r="C392" s="20"/>
      <c r="D392" s="6" t="s">
        <v>444</v>
      </c>
      <c r="E392" s="10">
        <v>12</v>
      </c>
      <c r="F392" s="10">
        <v>31433</v>
      </c>
      <c r="G392" s="10">
        <v>377196</v>
      </c>
    </row>
    <row r="393" spans="1:7" ht="80.099999999999994" customHeight="1" x14ac:dyDescent="0.15">
      <c r="A393" s="6" t="s">
        <v>869</v>
      </c>
      <c r="B393" s="20" t="s">
        <v>870</v>
      </c>
      <c r="C393" s="20"/>
      <c r="D393" s="6" t="s">
        <v>444</v>
      </c>
      <c r="E393" s="10">
        <v>3</v>
      </c>
      <c r="F393" s="10">
        <v>2500</v>
      </c>
      <c r="G393" s="10">
        <v>7500</v>
      </c>
    </row>
    <row r="394" spans="1:7" ht="80.099999999999994" customHeight="1" x14ac:dyDescent="0.15">
      <c r="A394" s="6" t="s">
        <v>869</v>
      </c>
      <c r="B394" s="20" t="s">
        <v>871</v>
      </c>
      <c r="C394" s="20"/>
      <c r="D394" s="6" t="s">
        <v>444</v>
      </c>
      <c r="E394" s="10">
        <v>3</v>
      </c>
      <c r="F394" s="10">
        <v>4312</v>
      </c>
      <c r="G394" s="10">
        <v>12936</v>
      </c>
    </row>
    <row r="395" spans="1:7" ht="80.099999999999994" customHeight="1" x14ac:dyDescent="0.15">
      <c r="A395" s="6" t="s">
        <v>872</v>
      </c>
      <c r="B395" s="20" t="s">
        <v>873</v>
      </c>
      <c r="C395" s="20"/>
      <c r="D395" s="6" t="s">
        <v>444</v>
      </c>
      <c r="E395" s="10">
        <v>1</v>
      </c>
      <c r="F395" s="10">
        <v>17233</v>
      </c>
      <c r="G395" s="10">
        <v>17233</v>
      </c>
    </row>
    <row r="396" spans="1:7" ht="80.099999999999994" customHeight="1" x14ac:dyDescent="0.15">
      <c r="A396" s="6" t="s">
        <v>190</v>
      </c>
      <c r="B396" s="20" t="s">
        <v>874</v>
      </c>
      <c r="C396" s="20"/>
      <c r="D396" s="6" t="s">
        <v>444</v>
      </c>
      <c r="E396" s="10">
        <v>1</v>
      </c>
      <c r="F396" s="10">
        <v>12800</v>
      </c>
      <c r="G396" s="10">
        <v>12800</v>
      </c>
    </row>
    <row r="397" spans="1:7" ht="80.099999999999994" customHeight="1" x14ac:dyDescent="0.15">
      <c r="A397" s="6" t="s">
        <v>875</v>
      </c>
      <c r="B397" s="20" t="s">
        <v>876</v>
      </c>
      <c r="C397" s="20"/>
      <c r="D397" s="6" t="s">
        <v>444</v>
      </c>
      <c r="E397" s="10">
        <v>10</v>
      </c>
      <c r="F397" s="10">
        <v>48500</v>
      </c>
      <c r="G397" s="10">
        <v>485000</v>
      </c>
    </row>
    <row r="398" spans="1:7" ht="159.94999999999999" customHeight="1" x14ac:dyDescent="0.15">
      <c r="A398" s="6" t="s">
        <v>877</v>
      </c>
      <c r="B398" s="20" t="s">
        <v>878</v>
      </c>
      <c r="C398" s="20"/>
      <c r="D398" s="6" t="s">
        <v>444</v>
      </c>
      <c r="E398" s="10">
        <v>1</v>
      </c>
      <c r="F398" s="10">
        <v>3370</v>
      </c>
      <c r="G398" s="10">
        <v>3370</v>
      </c>
    </row>
    <row r="399" spans="1:7" ht="159.94999999999999" customHeight="1" x14ac:dyDescent="0.15">
      <c r="A399" s="6" t="s">
        <v>877</v>
      </c>
      <c r="B399" s="20" t="s">
        <v>879</v>
      </c>
      <c r="C399" s="20"/>
      <c r="D399" s="6" t="s">
        <v>444</v>
      </c>
      <c r="E399" s="10">
        <v>1</v>
      </c>
      <c r="F399" s="10">
        <v>26370</v>
      </c>
      <c r="G399" s="10">
        <v>26370</v>
      </c>
    </row>
    <row r="400" spans="1:7" ht="159.94999999999999" customHeight="1" x14ac:dyDescent="0.15">
      <c r="A400" s="6" t="s">
        <v>877</v>
      </c>
      <c r="B400" s="20" t="s">
        <v>880</v>
      </c>
      <c r="C400" s="20"/>
      <c r="D400" s="6" t="s">
        <v>444</v>
      </c>
      <c r="E400" s="10">
        <v>1</v>
      </c>
      <c r="F400" s="10">
        <v>1600</v>
      </c>
      <c r="G400" s="10">
        <v>1600</v>
      </c>
    </row>
    <row r="401" spans="1:7" ht="159.94999999999999" customHeight="1" x14ac:dyDescent="0.15">
      <c r="A401" s="6" t="s">
        <v>877</v>
      </c>
      <c r="B401" s="20" t="s">
        <v>881</v>
      </c>
      <c r="C401" s="20"/>
      <c r="D401" s="6" t="s">
        <v>444</v>
      </c>
      <c r="E401" s="10">
        <v>3</v>
      </c>
      <c r="F401" s="10">
        <v>4133.3339999999998</v>
      </c>
      <c r="G401" s="10">
        <v>12400</v>
      </c>
    </row>
    <row r="402" spans="1:7" ht="159.94999999999999" customHeight="1" x14ac:dyDescent="0.15">
      <c r="A402" s="6" t="s">
        <v>877</v>
      </c>
      <c r="B402" s="20" t="s">
        <v>882</v>
      </c>
      <c r="C402" s="20"/>
      <c r="D402" s="6" t="s">
        <v>444</v>
      </c>
      <c r="E402" s="10">
        <v>3</v>
      </c>
      <c r="F402" s="10">
        <v>2366.6669999999999</v>
      </c>
      <c r="G402" s="10">
        <v>7100</v>
      </c>
    </row>
    <row r="403" spans="1:7" ht="159.94999999999999" customHeight="1" x14ac:dyDescent="0.15">
      <c r="A403" s="6" t="s">
        <v>877</v>
      </c>
      <c r="B403" s="20" t="s">
        <v>883</v>
      </c>
      <c r="C403" s="20"/>
      <c r="D403" s="6" t="s">
        <v>444</v>
      </c>
      <c r="E403" s="10">
        <v>1</v>
      </c>
      <c r="F403" s="10">
        <v>5370</v>
      </c>
      <c r="G403" s="10">
        <v>5370</v>
      </c>
    </row>
    <row r="404" spans="1:7" ht="159.94999999999999" customHeight="1" x14ac:dyDescent="0.15">
      <c r="A404" s="6" t="s">
        <v>877</v>
      </c>
      <c r="B404" s="20" t="s">
        <v>884</v>
      </c>
      <c r="C404" s="20"/>
      <c r="D404" s="6" t="s">
        <v>444</v>
      </c>
      <c r="E404" s="10">
        <v>4</v>
      </c>
      <c r="F404" s="10">
        <v>386.5</v>
      </c>
      <c r="G404" s="10">
        <v>1546</v>
      </c>
    </row>
    <row r="405" spans="1:7" ht="159.94999999999999" customHeight="1" x14ac:dyDescent="0.15">
      <c r="A405" s="6" t="s">
        <v>877</v>
      </c>
      <c r="B405" s="20" t="s">
        <v>885</v>
      </c>
      <c r="C405" s="20"/>
      <c r="D405" s="6" t="s">
        <v>444</v>
      </c>
      <c r="E405" s="10">
        <v>1</v>
      </c>
      <c r="F405" s="10">
        <v>750</v>
      </c>
      <c r="G405" s="10">
        <v>750</v>
      </c>
    </row>
    <row r="406" spans="1:7" ht="99.95" customHeight="1" x14ac:dyDescent="0.15">
      <c r="A406" s="6" t="s">
        <v>339</v>
      </c>
      <c r="B406" s="20" t="s">
        <v>886</v>
      </c>
      <c r="C406" s="20"/>
      <c r="D406" s="6" t="s">
        <v>444</v>
      </c>
      <c r="E406" s="10">
        <v>10</v>
      </c>
      <c r="F406" s="10">
        <v>20000</v>
      </c>
      <c r="G406" s="10">
        <v>200000</v>
      </c>
    </row>
    <row r="407" spans="1:7" ht="99.95" customHeight="1" x14ac:dyDescent="0.15">
      <c r="A407" s="6" t="s">
        <v>339</v>
      </c>
      <c r="B407" s="20" t="s">
        <v>887</v>
      </c>
      <c r="C407" s="20"/>
      <c r="D407" s="6" t="s">
        <v>444</v>
      </c>
      <c r="E407" s="10">
        <v>40</v>
      </c>
      <c r="F407" s="10">
        <v>75000</v>
      </c>
      <c r="G407" s="10">
        <v>3000000</v>
      </c>
    </row>
    <row r="408" spans="1:7" ht="99.95" customHeight="1" x14ac:dyDescent="0.15">
      <c r="A408" s="6" t="s">
        <v>339</v>
      </c>
      <c r="B408" s="20" t="s">
        <v>888</v>
      </c>
      <c r="C408" s="20"/>
      <c r="D408" s="6" t="s">
        <v>444</v>
      </c>
      <c r="E408" s="10">
        <v>4</v>
      </c>
      <c r="F408" s="10">
        <v>44000</v>
      </c>
      <c r="G408" s="10">
        <v>176000</v>
      </c>
    </row>
    <row r="409" spans="1:7" ht="24.95" customHeight="1" x14ac:dyDescent="0.15">
      <c r="A409" s="28" t="s">
        <v>497</v>
      </c>
      <c r="B409" s="28"/>
      <c r="C409" s="28"/>
      <c r="D409" s="28"/>
      <c r="E409" s="28"/>
      <c r="F409" s="28"/>
      <c r="G409" s="12">
        <f>SUM(G285:G408)</f>
        <v>12775008</v>
      </c>
    </row>
    <row r="410" spans="1:7" ht="24.95" customHeight="1" x14ac:dyDescent="0.15"/>
    <row r="411" spans="1:7" ht="20.100000000000001" customHeight="1" x14ac:dyDescent="0.15">
      <c r="A411" s="26" t="s">
        <v>468</v>
      </c>
      <c r="B411" s="26"/>
      <c r="C411" s="27" t="s">
        <v>276</v>
      </c>
      <c r="D411" s="27"/>
      <c r="E411" s="27"/>
      <c r="F411" s="27"/>
      <c r="G411" s="27"/>
    </row>
    <row r="412" spans="1:7" ht="20.100000000000001" customHeight="1" x14ac:dyDescent="0.15">
      <c r="A412" s="26" t="s">
        <v>469</v>
      </c>
      <c r="B412" s="26"/>
      <c r="C412" s="27" t="s">
        <v>470</v>
      </c>
      <c r="D412" s="27"/>
      <c r="E412" s="27"/>
      <c r="F412" s="27"/>
      <c r="G412" s="27"/>
    </row>
    <row r="413" spans="1:7" ht="15" customHeight="1" x14ac:dyDescent="0.15"/>
    <row r="414" spans="1:7" ht="24.95" customHeight="1" x14ac:dyDescent="0.15">
      <c r="A414" s="17" t="s">
        <v>889</v>
      </c>
      <c r="B414" s="17"/>
      <c r="C414" s="17"/>
      <c r="D414" s="17"/>
      <c r="E414" s="17"/>
      <c r="F414" s="17"/>
      <c r="G414" s="17"/>
    </row>
    <row r="415" spans="1:7" ht="15" customHeight="1" x14ac:dyDescent="0.15"/>
    <row r="416" spans="1:7" ht="50.1" customHeight="1" x14ac:dyDescent="0.15">
      <c r="A416" s="6" t="s">
        <v>377</v>
      </c>
      <c r="B416" s="19" t="s">
        <v>513</v>
      </c>
      <c r="C416" s="19"/>
      <c r="D416" s="6" t="s">
        <v>553</v>
      </c>
      <c r="E416" s="6" t="s">
        <v>554</v>
      </c>
      <c r="F416" s="6" t="s">
        <v>555</v>
      </c>
      <c r="G416" s="6" t="s">
        <v>556</v>
      </c>
    </row>
    <row r="417" spans="1:7" ht="15" customHeight="1" x14ac:dyDescent="0.15">
      <c r="A417" s="6">
        <v>1</v>
      </c>
      <c r="B417" s="19">
        <v>2</v>
      </c>
      <c r="C417" s="19"/>
      <c r="D417" s="6">
        <v>3</v>
      </c>
      <c r="E417" s="6">
        <v>4</v>
      </c>
      <c r="F417" s="6">
        <v>5</v>
      </c>
      <c r="G417" s="6">
        <v>6</v>
      </c>
    </row>
    <row r="418" spans="1:7" ht="24.95" customHeight="1" x14ac:dyDescent="0.15">
      <c r="A418" s="28" t="s">
        <v>497</v>
      </c>
      <c r="B418" s="28"/>
      <c r="C418" s="28"/>
      <c r="D418" s="28"/>
      <c r="E418" s="28"/>
      <c r="F418" s="28"/>
      <c r="G418" s="12"/>
    </row>
    <row r="419" spans="1:7" ht="24.95" customHeight="1" x14ac:dyDescent="0.15"/>
    <row r="420" spans="1:7" ht="20.100000000000001" customHeight="1" x14ac:dyDescent="0.15">
      <c r="A420" s="26" t="s">
        <v>468</v>
      </c>
      <c r="B420" s="26"/>
      <c r="C420" s="27" t="s">
        <v>276</v>
      </c>
      <c r="D420" s="27"/>
      <c r="E420" s="27"/>
      <c r="F420" s="27"/>
      <c r="G420" s="27"/>
    </row>
    <row r="421" spans="1:7" ht="20.100000000000001" customHeight="1" x14ac:dyDescent="0.15">
      <c r="A421" s="26" t="s">
        <v>469</v>
      </c>
      <c r="B421" s="26"/>
      <c r="C421" s="27" t="s">
        <v>470</v>
      </c>
      <c r="D421" s="27"/>
      <c r="E421" s="27"/>
      <c r="F421" s="27"/>
      <c r="G421" s="27"/>
    </row>
    <row r="422" spans="1:7" ht="15" customHeight="1" x14ac:dyDescent="0.15"/>
    <row r="423" spans="1:7" ht="24.95" customHeight="1" x14ac:dyDescent="0.15">
      <c r="A423" s="17" t="s">
        <v>639</v>
      </c>
      <c r="B423" s="17"/>
      <c r="C423" s="17"/>
      <c r="D423" s="17"/>
      <c r="E423" s="17"/>
      <c r="F423" s="17"/>
      <c r="G423" s="17"/>
    </row>
    <row r="424" spans="1:7" ht="15" customHeight="1" x14ac:dyDescent="0.15"/>
    <row r="425" spans="1:7" ht="50.1" customHeight="1" x14ac:dyDescent="0.15">
      <c r="A425" s="6" t="s">
        <v>377</v>
      </c>
      <c r="B425" s="19" t="s">
        <v>513</v>
      </c>
      <c r="C425" s="19"/>
      <c r="D425" s="6" t="s">
        <v>553</v>
      </c>
      <c r="E425" s="6" t="s">
        <v>554</v>
      </c>
      <c r="F425" s="6" t="s">
        <v>555</v>
      </c>
      <c r="G425" s="6" t="s">
        <v>556</v>
      </c>
    </row>
    <row r="426" spans="1:7" ht="15" customHeight="1" x14ac:dyDescent="0.15">
      <c r="A426" s="6">
        <v>1</v>
      </c>
      <c r="B426" s="19">
        <v>2</v>
      </c>
      <c r="C426" s="19"/>
      <c r="D426" s="6">
        <v>3</v>
      </c>
      <c r="E426" s="6">
        <v>4</v>
      </c>
      <c r="F426" s="6">
        <v>5</v>
      </c>
      <c r="G426" s="6">
        <v>6</v>
      </c>
    </row>
    <row r="427" spans="1:7" ht="99.95" customHeight="1" x14ac:dyDescent="0.15">
      <c r="A427" s="6" t="s">
        <v>890</v>
      </c>
      <c r="B427" s="20" t="s">
        <v>891</v>
      </c>
      <c r="C427" s="20"/>
      <c r="D427" s="6" t="s">
        <v>563</v>
      </c>
      <c r="E427" s="10">
        <v>12</v>
      </c>
      <c r="F427" s="10">
        <v>28500</v>
      </c>
      <c r="G427" s="10">
        <v>342000</v>
      </c>
    </row>
    <row r="428" spans="1:7" ht="24.95" customHeight="1" x14ac:dyDescent="0.15">
      <c r="A428" s="28" t="s">
        <v>497</v>
      </c>
      <c r="B428" s="28"/>
      <c r="C428" s="28"/>
      <c r="D428" s="28"/>
      <c r="E428" s="28"/>
      <c r="F428" s="28"/>
      <c r="G428" s="12">
        <f>SUM(G427:G427)</f>
        <v>342000</v>
      </c>
    </row>
    <row r="429" spans="1:7" ht="24.95" customHeight="1" x14ac:dyDescent="0.15"/>
    <row r="430" spans="1:7" ht="20.100000000000001" customHeight="1" x14ac:dyDescent="0.15">
      <c r="A430" s="26" t="s">
        <v>468</v>
      </c>
      <c r="B430" s="26"/>
      <c r="C430" s="27" t="s">
        <v>276</v>
      </c>
      <c r="D430" s="27"/>
      <c r="E430" s="27"/>
      <c r="F430" s="27"/>
      <c r="G430" s="27"/>
    </row>
    <row r="431" spans="1:7" ht="20.100000000000001" customHeight="1" x14ac:dyDescent="0.15">
      <c r="A431" s="26" t="s">
        <v>469</v>
      </c>
      <c r="B431" s="26"/>
      <c r="C431" s="27" t="s">
        <v>470</v>
      </c>
      <c r="D431" s="27"/>
      <c r="E431" s="27"/>
      <c r="F431" s="27"/>
      <c r="G431" s="27"/>
    </row>
    <row r="432" spans="1:7" ht="15" customHeight="1" x14ac:dyDescent="0.15"/>
    <row r="433" spans="1:7" ht="24.95" customHeight="1" x14ac:dyDescent="0.15">
      <c r="A433" s="17" t="s">
        <v>889</v>
      </c>
      <c r="B433" s="17"/>
      <c r="C433" s="17"/>
      <c r="D433" s="17"/>
      <c r="E433" s="17"/>
      <c r="F433" s="17"/>
      <c r="G433" s="17"/>
    </row>
    <row r="434" spans="1:7" ht="15" customHeight="1" x14ac:dyDescent="0.15"/>
    <row r="435" spans="1:7" ht="50.1" customHeight="1" x14ac:dyDescent="0.15">
      <c r="A435" s="6" t="s">
        <v>377</v>
      </c>
      <c r="B435" s="19" t="s">
        <v>513</v>
      </c>
      <c r="C435" s="19"/>
      <c r="D435" s="6" t="s">
        <v>553</v>
      </c>
      <c r="E435" s="6" t="s">
        <v>554</v>
      </c>
      <c r="F435" s="6" t="s">
        <v>555</v>
      </c>
      <c r="G435" s="6" t="s">
        <v>556</v>
      </c>
    </row>
    <row r="436" spans="1:7" ht="15" customHeight="1" x14ac:dyDescent="0.15">
      <c r="A436" s="6">
        <v>1</v>
      </c>
      <c r="B436" s="19">
        <v>2</v>
      </c>
      <c r="C436" s="19"/>
      <c r="D436" s="6">
        <v>3</v>
      </c>
      <c r="E436" s="6">
        <v>4</v>
      </c>
      <c r="F436" s="6">
        <v>5</v>
      </c>
      <c r="G436" s="6">
        <v>6</v>
      </c>
    </row>
    <row r="437" spans="1:7" ht="24.95" customHeight="1" x14ac:dyDescent="0.15">
      <c r="A437" s="28" t="s">
        <v>497</v>
      </c>
      <c r="B437" s="28"/>
      <c r="C437" s="28"/>
      <c r="D437" s="28"/>
      <c r="E437" s="28"/>
      <c r="F437" s="28"/>
      <c r="G437" s="12"/>
    </row>
    <row r="438" spans="1:7" ht="24.95" customHeight="1" x14ac:dyDescent="0.15"/>
    <row r="439" spans="1:7" ht="20.100000000000001" customHeight="1" x14ac:dyDescent="0.15">
      <c r="A439" s="26" t="s">
        <v>468</v>
      </c>
      <c r="B439" s="26"/>
      <c r="C439" s="27" t="s">
        <v>276</v>
      </c>
      <c r="D439" s="27"/>
      <c r="E439" s="27"/>
      <c r="F439" s="27"/>
      <c r="G439" s="27"/>
    </row>
    <row r="440" spans="1:7" ht="20.100000000000001" customHeight="1" x14ac:dyDescent="0.15">
      <c r="A440" s="26" t="s">
        <v>469</v>
      </c>
      <c r="B440" s="26"/>
      <c r="C440" s="27" t="s">
        <v>470</v>
      </c>
      <c r="D440" s="27"/>
      <c r="E440" s="27"/>
      <c r="F440" s="27"/>
      <c r="G440" s="27"/>
    </row>
    <row r="441" spans="1:7" ht="15" customHeight="1" x14ac:dyDescent="0.15"/>
    <row r="442" spans="1:7" ht="24.95" customHeight="1" x14ac:dyDescent="0.15">
      <c r="A442" s="17" t="s">
        <v>647</v>
      </c>
      <c r="B442" s="17"/>
      <c r="C442" s="17"/>
      <c r="D442" s="17"/>
      <c r="E442" s="17"/>
      <c r="F442" s="17"/>
      <c r="G442" s="17"/>
    </row>
    <row r="443" spans="1:7" ht="15" customHeight="1" x14ac:dyDescent="0.15"/>
    <row r="444" spans="1:7" ht="50.1" customHeight="1" x14ac:dyDescent="0.15">
      <c r="A444" s="6" t="s">
        <v>377</v>
      </c>
      <c r="B444" s="19" t="s">
        <v>513</v>
      </c>
      <c r="C444" s="19"/>
      <c r="D444" s="6" t="s">
        <v>553</v>
      </c>
      <c r="E444" s="6" t="s">
        <v>554</v>
      </c>
      <c r="F444" s="6" t="s">
        <v>555</v>
      </c>
      <c r="G444" s="6" t="s">
        <v>556</v>
      </c>
    </row>
    <row r="445" spans="1:7" ht="15" customHeight="1" x14ac:dyDescent="0.15">
      <c r="A445" s="6">
        <v>1</v>
      </c>
      <c r="B445" s="19">
        <v>2</v>
      </c>
      <c r="C445" s="19"/>
      <c r="D445" s="6">
        <v>3</v>
      </c>
      <c r="E445" s="6">
        <v>4</v>
      </c>
      <c r="F445" s="6">
        <v>5</v>
      </c>
      <c r="G445" s="6">
        <v>6</v>
      </c>
    </row>
    <row r="446" spans="1:7" ht="180" customHeight="1" x14ac:dyDescent="0.15">
      <c r="A446" s="6" t="s">
        <v>108</v>
      </c>
      <c r="B446" s="20" t="s">
        <v>892</v>
      </c>
      <c r="C446" s="20"/>
      <c r="D446" s="6" t="s">
        <v>444</v>
      </c>
      <c r="E446" s="10">
        <v>500</v>
      </c>
      <c r="F446" s="10">
        <v>328.3</v>
      </c>
      <c r="G446" s="10">
        <v>164150</v>
      </c>
    </row>
    <row r="447" spans="1:7" ht="180" customHeight="1" x14ac:dyDescent="0.15">
      <c r="A447" s="6" t="s">
        <v>108</v>
      </c>
      <c r="B447" s="20" t="s">
        <v>893</v>
      </c>
      <c r="C447" s="20"/>
      <c r="D447" s="6" t="s">
        <v>444</v>
      </c>
      <c r="E447" s="10">
        <v>3</v>
      </c>
      <c r="F447" s="10">
        <v>109.23</v>
      </c>
      <c r="G447" s="10">
        <v>327.69</v>
      </c>
    </row>
    <row r="448" spans="1:7" ht="180" customHeight="1" x14ac:dyDescent="0.15">
      <c r="A448" s="6" t="s">
        <v>108</v>
      </c>
      <c r="B448" s="20" t="s">
        <v>894</v>
      </c>
      <c r="C448" s="20"/>
      <c r="D448" s="6" t="s">
        <v>444</v>
      </c>
      <c r="E448" s="10">
        <v>10</v>
      </c>
      <c r="F448" s="10">
        <v>75</v>
      </c>
      <c r="G448" s="10">
        <v>750</v>
      </c>
    </row>
    <row r="449" spans="1:7" ht="180" customHeight="1" x14ac:dyDescent="0.15">
      <c r="A449" s="6" t="s">
        <v>108</v>
      </c>
      <c r="B449" s="20" t="s">
        <v>895</v>
      </c>
      <c r="C449" s="20"/>
      <c r="D449" s="6" t="s">
        <v>444</v>
      </c>
      <c r="E449" s="10">
        <v>10</v>
      </c>
      <c r="F449" s="10">
        <v>61.72</v>
      </c>
      <c r="G449" s="10">
        <v>617.20000000000005</v>
      </c>
    </row>
    <row r="450" spans="1:7" ht="180" customHeight="1" x14ac:dyDescent="0.15">
      <c r="A450" s="6" t="s">
        <v>108</v>
      </c>
      <c r="B450" s="20" t="s">
        <v>896</v>
      </c>
      <c r="C450" s="20"/>
      <c r="D450" s="6" t="s">
        <v>444</v>
      </c>
      <c r="E450" s="10">
        <v>64</v>
      </c>
      <c r="F450" s="10">
        <v>30.558800000000002</v>
      </c>
      <c r="G450" s="10">
        <v>1955.76</v>
      </c>
    </row>
    <row r="451" spans="1:7" ht="180" customHeight="1" x14ac:dyDescent="0.15">
      <c r="A451" s="6" t="s">
        <v>108</v>
      </c>
      <c r="B451" s="20" t="s">
        <v>897</v>
      </c>
      <c r="C451" s="20"/>
      <c r="D451" s="6" t="s">
        <v>444</v>
      </c>
      <c r="E451" s="10">
        <v>5</v>
      </c>
      <c r="F451" s="10">
        <v>16.78</v>
      </c>
      <c r="G451" s="10">
        <v>83.9</v>
      </c>
    </row>
    <row r="452" spans="1:7" ht="180" customHeight="1" x14ac:dyDescent="0.15">
      <c r="A452" s="6" t="s">
        <v>108</v>
      </c>
      <c r="B452" s="20" t="s">
        <v>898</v>
      </c>
      <c r="C452" s="20"/>
      <c r="D452" s="6" t="s">
        <v>444</v>
      </c>
      <c r="E452" s="10">
        <v>40</v>
      </c>
      <c r="F452" s="10">
        <v>66.375</v>
      </c>
      <c r="G452" s="10">
        <v>2655</v>
      </c>
    </row>
    <row r="453" spans="1:7" ht="180" customHeight="1" x14ac:dyDescent="0.15">
      <c r="A453" s="6" t="s">
        <v>108</v>
      </c>
      <c r="B453" s="20" t="s">
        <v>899</v>
      </c>
      <c r="C453" s="20"/>
      <c r="D453" s="6" t="s">
        <v>444</v>
      </c>
      <c r="E453" s="10">
        <v>12</v>
      </c>
      <c r="F453" s="10">
        <v>10.53</v>
      </c>
      <c r="G453" s="10">
        <v>126.36</v>
      </c>
    </row>
    <row r="454" spans="1:7" ht="180" customHeight="1" x14ac:dyDescent="0.15">
      <c r="A454" s="6" t="s">
        <v>108</v>
      </c>
      <c r="B454" s="20" t="s">
        <v>900</v>
      </c>
      <c r="C454" s="20"/>
      <c r="D454" s="6" t="s">
        <v>444</v>
      </c>
      <c r="E454" s="10">
        <v>10</v>
      </c>
      <c r="F454" s="10">
        <v>11.11</v>
      </c>
      <c r="G454" s="10">
        <v>111.1</v>
      </c>
    </row>
    <row r="455" spans="1:7" ht="180" customHeight="1" x14ac:dyDescent="0.15">
      <c r="A455" s="6" t="s">
        <v>108</v>
      </c>
      <c r="B455" s="20" t="s">
        <v>901</v>
      </c>
      <c r="C455" s="20"/>
      <c r="D455" s="6" t="s">
        <v>444</v>
      </c>
      <c r="E455" s="10">
        <v>60</v>
      </c>
      <c r="F455" s="10">
        <v>17.149999999999999</v>
      </c>
      <c r="G455" s="10">
        <v>1029</v>
      </c>
    </row>
    <row r="456" spans="1:7" ht="180" customHeight="1" x14ac:dyDescent="0.15">
      <c r="A456" s="6" t="s">
        <v>108</v>
      </c>
      <c r="B456" s="20" t="s">
        <v>902</v>
      </c>
      <c r="C456" s="20"/>
      <c r="D456" s="6" t="s">
        <v>444</v>
      </c>
      <c r="E456" s="10">
        <v>10</v>
      </c>
      <c r="F456" s="10">
        <v>124.3</v>
      </c>
      <c r="G456" s="10">
        <v>1243</v>
      </c>
    </row>
    <row r="457" spans="1:7" ht="180" customHeight="1" x14ac:dyDescent="0.15">
      <c r="A457" s="6" t="s">
        <v>108</v>
      </c>
      <c r="B457" s="20" t="s">
        <v>903</v>
      </c>
      <c r="C457" s="20"/>
      <c r="D457" s="6" t="s">
        <v>444</v>
      </c>
      <c r="E457" s="10">
        <v>5</v>
      </c>
      <c r="F457" s="10">
        <v>108.45</v>
      </c>
      <c r="G457" s="10">
        <v>542.25</v>
      </c>
    </row>
    <row r="458" spans="1:7" ht="180" customHeight="1" x14ac:dyDescent="0.15">
      <c r="A458" s="6" t="s">
        <v>108</v>
      </c>
      <c r="B458" s="20" t="s">
        <v>904</v>
      </c>
      <c r="C458" s="20"/>
      <c r="D458" s="6" t="s">
        <v>444</v>
      </c>
      <c r="E458" s="10">
        <v>20</v>
      </c>
      <c r="F458" s="10">
        <v>151.1</v>
      </c>
      <c r="G458" s="10">
        <v>3022</v>
      </c>
    </row>
    <row r="459" spans="1:7" ht="180" customHeight="1" x14ac:dyDescent="0.15">
      <c r="A459" s="6" t="s">
        <v>108</v>
      </c>
      <c r="B459" s="20" t="s">
        <v>905</v>
      </c>
      <c r="C459" s="20"/>
      <c r="D459" s="6" t="s">
        <v>444</v>
      </c>
      <c r="E459" s="10">
        <v>10</v>
      </c>
      <c r="F459" s="10">
        <v>52.3</v>
      </c>
      <c r="G459" s="10">
        <v>523</v>
      </c>
    </row>
    <row r="460" spans="1:7" ht="180" customHeight="1" x14ac:dyDescent="0.15">
      <c r="A460" s="6" t="s">
        <v>108</v>
      </c>
      <c r="B460" s="20" t="s">
        <v>906</v>
      </c>
      <c r="C460" s="20"/>
      <c r="D460" s="6" t="s">
        <v>444</v>
      </c>
      <c r="E460" s="10">
        <v>6</v>
      </c>
      <c r="F460" s="10">
        <v>109.49</v>
      </c>
      <c r="G460" s="10">
        <v>656.94</v>
      </c>
    </row>
    <row r="461" spans="1:7" ht="180" customHeight="1" x14ac:dyDescent="0.15">
      <c r="A461" s="6" t="s">
        <v>108</v>
      </c>
      <c r="B461" s="20" t="s">
        <v>907</v>
      </c>
      <c r="C461" s="20"/>
      <c r="D461" s="6" t="s">
        <v>444</v>
      </c>
      <c r="E461" s="10">
        <v>50</v>
      </c>
      <c r="F461" s="10">
        <v>7.2519999999999998</v>
      </c>
      <c r="G461" s="10">
        <v>362.6</v>
      </c>
    </row>
    <row r="462" spans="1:7" ht="180" customHeight="1" x14ac:dyDescent="0.15">
      <c r="A462" s="6" t="s">
        <v>108</v>
      </c>
      <c r="B462" s="20" t="s">
        <v>908</v>
      </c>
      <c r="C462" s="20"/>
      <c r="D462" s="6" t="s">
        <v>444</v>
      </c>
      <c r="E462" s="10">
        <v>10</v>
      </c>
      <c r="F462" s="10">
        <v>25.59</v>
      </c>
      <c r="G462" s="10">
        <v>255.9</v>
      </c>
    </row>
    <row r="463" spans="1:7" ht="180" customHeight="1" x14ac:dyDescent="0.15">
      <c r="A463" s="6" t="s">
        <v>108</v>
      </c>
      <c r="B463" s="20" t="s">
        <v>909</v>
      </c>
      <c r="C463" s="20"/>
      <c r="D463" s="6" t="s">
        <v>444</v>
      </c>
      <c r="E463" s="10">
        <v>10</v>
      </c>
      <c r="F463" s="10">
        <v>81.06</v>
      </c>
      <c r="G463" s="10">
        <v>810.6</v>
      </c>
    </row>
    <row r="464" spans="1:7" ht="180" customHeight="1" x14ac:dyDescent="0.15">
      <c r="A464" s="6" t="s">
        <v>108</v>
      </c>
      <c r="B464" s="20" t="s">
        <v>910</v>
      </c>
      <c r="C464" s="20"/>
      <c r="D464" s="6" t="s">
        <v>444</v>
      </c>
      <c r="E464" s="10">
        <v>100</v>
      </c>
      <c r="F464" s="10">
        <v>30.51</v>
      </c>
      <c r="G464" s="10">
        <v>3051</v>
      </c>
    </row>
    <row r="465" spans="1:7" ht="180" customHeight="1" x14ac:dyDescent="0.15">
      <c r="A465" s="6" t="s">
        <v>108</v>
      </c>
      <c r="B465" s="20" t="s">
        <v>911</v>
      </c>
      <c r="C465" s="20"/>
      <c r="D465" s="6" t="s">
        <v>444</v>
      </c>
      <c r="E465" s="10">
        <v>48</v>
      </c>
      <c r="F465" s="10">
        <v>6.84</v>
      </c>
      <c r="G465" s="10">
        <v>328.32</v>
      </c>
    </row>
    <row r="466" spans="1:7" ht="180" customHeight="1" x14ac:dyDescent="0.15">
      <c r="A466" s="6" t="s">
        <v>108</v>
      </c>
      <c r="B466" s="20" t="s">
        <v>912</v>
      </c>
      <c r="C466" s="20"/>
      <c r="D466" s="6" t="s">
        <v>444</v>
      </c>
      <c r="E466" s="10">
        <v>90</v>
      </c>
      <c r="F466" s="10">
        <v>46.36</v>
      </c>
      <c r="G466" s="10">
        <v>4172.3999999999996</v>
      </c>
    </row>
    <row r="467" spans="1:7" ht="180" customHeight="1" x14ac:dyDescent="0.15">
      <c r="A467" s="6" t="s">
        <v>108</v>
      </c>
      <c r="B467" s="20" t="s">
        <v>913</v>
      </c>
      <c r="C467" s="20"/>
      <c r="D467" s="6" t="s">
        <v>444</v>
      </c>
      <c r="E467" s="10">
        <v>5</v>
      </c>
      <c r="F467" s="10">
        <v>72.83</v>
      </c>
      <c r="G467" s="10">
        <v>364.15</v>
      </c>
    </row>
    <row r="468" spans="1:7" ht="180" customHeight="1" x14ac:dyDescent="0.15">
      <c r="A468" s="6" t="s">
        <v>108</v>
      </c>
      <c r="B468" s="20" t="s">
        <v>914</v>
      </c>
      <c r="C468" s="20"/>
      <c r="D468" s="6" t="s">
        <v>444</v>
      </c>
      <c r="E468" s="10">
        <v>120</v>
      </c>
      <c r="F468" s="10">
        <v>25.52</v>
      </c>
      <c r="G468" s="10">
        <v>3062.4</v>
      </c>
    </row>
    <row r="469" spans="1:7" ht="180" customHeight="1" x14ac:dyDescent="0.15">
      <c r="A469" s="6" t="s">
        <v>108</v>
      </c>
      <c r="B469" s="20" t="s">
        <v>915</v>
      </c>
      <c r="C469" s="20"/>
      <c r="D469" s="6" t="s">
        <v>444</v>
      </c>
      <c r="E469" s="10">
        <v>10</v>
      </c>
      <c r="F469" s="10">
        <v>264.87299999999999</v>
      </c>
      <c r="G469" s="10">
        <v>2648.73</v>
      </c>
    </row>
    <row r="470" spans="1:7" ht="219.95" customHeight="1" x14ac:dyDescent="0.15">
      <c r="A470" s="6" t="s">
        <v>916</v>
      </c>
      <c r="B470" s="20" t="s">
        <v>917</v>
      </c>
      <c r="C470" s="20"/>
      <c r="D470" s="6" t="s">
        <v>444</v>
      </c>
      <c r="E470" s="10">
        <v>50</v>
      </c>
      <c r="F470" s="10">
        <v>112</v>
      </c>
      <c r="G470" s="10">
        <v>5600</v>
      </c>
    </row>
    <row r="471" spans="1:7" ht="219.95" customHeight="1" x14ac:dyDescent="0.15">
      <c r="A471" s="6" t="s">
        <v>916</v>
      </c>
      <c r="B471" s="20" t="s">
        <v>918</v>
      </c>
      <c r="C471" s="20"/>
      <c r="D471" s="6" t="s">
        <v>444</v>
      </c>
      <c r="E471" s="10">
        <v>20</v>
      </c>
      <c r="F471" s="10">
        <v>350</v>
      </c>
      <c r="G471" s="10">
        <v>7000</v>
      </c>
    </row>
    <row r="472" spans="1:7" ht="219.95" customHeight="1" x14ac:dyDescent="0.15">
      <c r="A472" s="6" t="s">
        <v>916</v>
      </c>
      <c r="B472" s="20" t="s">
        <v>919</v>
      </c>
      <c r="C472" s="20"/>
      <c r="D472" s="6" t="s">
        <v>444</v>
      </c>
      <c r="E472" s="10">
        <v>20</v>
      </c>
      <c r="F472" s="10">
        <v>350</v>
      </c>
      <c r="G472" s="10">
        <v>7000</v>
      </c>
    </row>
    <row r="473" spans="1:7" ht="219.95" customHeight="1" x14ac:dyDescent="0.15">
      <c r="A473" s="6" t="s">
        <v>916</v>
      </c>
      <c r="B473" s="20" t="s">
        <v>920</v>
      </c>
      <c r="C473" s="20"/>
      <c r="D473" s="6" t="s">
        <v>444</v>
      </c>
      <c r="E473" s="10">
        <v>20</v>
      </c>
      <c r="F473" s="10">
        <v>90</v>
      </c>
      <c r="G473" s="10">
        <v>1800</v>
      </c>
    </row>
    <row r="474" spans="1:7" ht="219.95" customHeight="1" x14ac:dyDescent="0.15">
      <c r="A474" s="6" t="s">
        <v>916</v>
      </c>
      <c r="B474" s="20" t="s">
        <v>921</v>
      </c>
      <c r="C474" s="20"/>
      <c r="D474" s="6" t="s">
        <v>444</v>
      </c>
      <c r="E474" s="10">
        <v>15</v>
      </c>
      <c r="F474" s="10">
        <v>1100</v>
      </c>
      <c r="G474" s="10">
        <v>16500</v>
      </c>
    </row>
    <row r="475" spans="1:7" ht="219.95" customHeight="1" x14ac:dyDescent="0.15">
      <c r="A475" s="6" t="s">
        <v>916</v>
      </c>
      <c r="B475" s="20" t="s">
        <v>922</v>
      </c>
      <c r="C475" s="20"/>
      <c r="D475" s="6" t="s">
        <v>444</v>
      </c>
      <c r="E475" s="10">
        <v>25</v>
      </c>
      <c r="F475" s="10">
        <v>100</v>
      </c>
      <c r="G475" s="10">
        <v>2500</v>
      </c>
    </row>
    <row r="476" spans="1:7" ht="219.95" customHeight="1" x14ac:dyDescent="0.15">
      <c r="A476" s="6" t="s">
        <v>916</v>
      </c>
      <c r="B476" s="20" t="s">
        <v>923</v>
      </c>
      <c r="C476" s="20"/>
      <c r="D476" s="6" t="s">
        <v>444</v>
      </c>
      <c r="E476" s="10">
        <v>30</v>
      </c>
      <c r="F476" s="10">
        <v>200</v>
      </c>
      <c r="G476" s="10">
        <v>6000</v>
      </c>
    </row>
    <row r="477" spans="1:7" ht="219.95" customHeight="1" x14ac:dyDescent="0.15">
      <c r="A477" s="6" t="s">
        <v>916</v>
      </c>
      <c r="B477" s="20" t="s">
        <v>924</v>
      </c>
      <c r="C477" s="20"/>
      <c r="D477" s="6" t="s">
        <v>444</v>
      </c>
      <c r="E477" s="10">
        <v>20</v>
      </c>
      <c r="F477" s="10">
        <v>65</v>
      </c>
      <c r="G477" s="10">
        <v>1300</v>
      </c>
    </row>
    <row r="478" spans="1:7" ht="219.95" customHeight="1" x14ac:dyDescent="0.15">
      <c r="A478" s="6" t="s">
        <v>916</v>
      </c>
      <c r="B478" s="20" t="s">
        <v>925</v>
      </c>
      <c r="C478" s="20"/>
      <c r="D478" s="6" t="s">
        <v>444</v>
      </c>
      <c r="E478" s="10">
        <v>15</v>
      </c>
      <c r="F478" s="10">
        <v>1000</v>
      </c>
      <c r="G478" s="10">
        <v>15000</v>
      </c>
    </row>
    <row r="479" spans="1:7" ht="219.95" customHeight="1" x14ac:dyDescent="0.15">
      <c r="A479" s="6" t="s">
        <v>916</v>
      </c>
      <c r="B479" s="20" t="s">
        <v>926</v>
      </c>
      <c r="C479" s="20"/>
      <c r="D479" s="6" t="s">
        <v>444</v>
      </c>
      <c r="E479" s="10">
        <v>10</v>
      </c>
      <c r="F479" s="10">
        <v>600</v>
      </c>
      <c r="G479" s="10">
        <v>6000</v>
      </c>
    </row>
    <row r="480" spans="1:7" ht="219.95" customHeight="1" x14ac:dyDescent="0.15">
      <c r="A480" s="6" t="s">
        <v>916</v>
      </c>
      <c r="B480" s="20" t="s">
        <v>927</v>
      </c>
      <c r="C480" s="20"/>
      <c r="D480" s="6" t="s">
        <v>444</v>
      </c>
      <c r="E480" s="10">
        <v>100</v>
      </c>
      <c r="F480" s="10">
        <v>266.14999999999998</v>
      </c>
      <c r="G480" s="10">
        <v>26615</v>
      </c>
    </row>
    <row r="481" spans="1:7" ht="219.95" customHeight="1" x14ac:dyDescent="0.15">
      <c r="A481" s="6" t="s">
        <v>916</v>
      </c>
      <c r="B481" s="20" t="s">
        <v>928</v>
      </c>
      <c r="C481" s="20"/>
      <c r="D481" s="6" t="s">
        <v>444</v>
      </c>
      <c r="E481" s="10">
        <v>200</v>
      </c>
      <c r="F481" s="10">
        <v>35</v>
      </c>
      <c r="G481" s="10">
        <v>7000</v>
      </c>
    </row>
    <row r="482" spans="1:7" ht="219.95" customHeight="1" x14ac:dyDescent="0.15">
      <c r="A482" s="6" t="s">
        <v>916</v>
      </c>
      <c r="B482" s="20" t="s">
        <v>929</v>
      </c>
      <c r="C482" s="20"/>
      <c r="D482" s="6" t="s">
        <v>444</v>
      </c>
      <c r="E482" s="10">
        <v>94</v>
      </c>
      <c r="F482" s="10">
        <v>18.739999999999998</v>
      </c>
      <c r="G482" s="10">
        <v>1761.56</v>
      </c>
    </row>
    <row r="483" spans="1:7" ht="219.95" customHeight="1" x14ac:dyDescent="0.15">
      <c r="A483" s="6" t="s">
        <v>916</v>
      </c>
      <c r="B483" s="20" t="s">
        <v>930</v>
      </c>
      <c r="C483" s="20"/>
      <c r="D483" s="6" t="s">
        <v>444</v>
      </c>
      <c r="E483" s="10">
        <v>30</v>
      </c>
      <c r="F483" s="10">
        <v>180</v>
      </c>
      <c r="G483" s="10">
        <v>5400</v>
      </c>
    </row>
    <row r="484" spans="1:7" ht="219.95" customHeight="1" x14ac:dyDescent="0.15">
      <c r="A484" s="6" t="s">
        <v>916</v>
      </c>
      <c r="B484" s="20" t="s">
        <v>931</v>
      </c>
      <c r="C484" s="20"/>
      <c r="D484" s="6" t="s">
        <v>444</v>
      </c>
      <c r="E484" s="10">
        <v>300</v>
      </c>
      <c r="F484" s="10">
        <v>45</v>
      </c>
      <c r="G484" s="10">
        <v>13500</v>
      </c>
    </row>
    <row r="485" spans="1:7" ht="219.95" customHeight="1" x14ac:dyDescent="0.15">
      <c r="A485" s="6" t="s">
        <v>916</v>
      </c>
      <c r="B485" s="20" t="s">
        <v>929</v>
      </c>
      <c r="C485" s="20"/>
      <c r="D485" s="6" t="s">
        <v>444</v>
      </c>
      <c r="E485" s="10">
        <v>1</v>
      </c>
      <c r="F485" s="10">
        <v>19.239999999999998</v>
      </c>
      <c r="G485" s="10">
        <v>19.239999999999998</v>
      </c>
    </row>
    <row r="486" spans="1:7" ht="219.95" customHeight="1" x14ac:dyDescent="0.15">
      <c r="A486" s="6" t="s">
        <v>916</v>
      </c>
      <c r="B486" s="20" t="s">
        <v>932</v>
      </c>
      <c r="C486" s="20"/>
      <c r="D486" s="6" t="s">
        <v>444</v>
      </c>
      <c r="E486" s="10">
        <v>10</v>
      </c>
      <c r="F486" s="10">
        <v>500</v>
      </c>
      <c r="G486" s="10">
        <v>5000</v>
      </c>
    </row>
    <row r="487" spans="1:7" ht="180" customHeight="1" x14ac:dyDescent="0.15">
      <c r="A487" s="6" t="s">
        <v>933</v>
      </c>
      <c r="B487" s="20" t="s">
        <v>934</v>
      </c>
      <c r="C487" s="20"/>
      <c r="D487" s="6" t="s">
        <v>444</v>
      </c>
      <c r="E487" s="10">
        <v>100</v>
      </c>
      <c r="F487" s="10">
        <v>275</v>
      </c>
      <c r="G487" s="10">
        <v>27500</v>
      </c>
    </row>
    <row r="488" spans="1:7" ht="159.94999999999999" customHeight="1" x14ac:dyDescent="0.15">
      <c r="A488" s="6" t="s">
        <v>933</v>
      </c>
      <c r="B488" s="20" t="s">
        <v>935</v>
      </c>
      <c r="C488" s="20"/>
      <c r="D488" s="6" t="s">
        <v>444</v>
      </c>
      <c r="E488" s="10">
        <v>1</v>
      </c>
      <c r="F488" s="10">
        <v>133550</v>
      </c>
      <c r="G488" s="10">
        <v>133550</v>
      </c>
    </row>
    <row r="489" spans="1:7" ht="180" customHeight="1" x14ac:dyDescent="0.15">
      <c r="A489" s="6" t="s">
        <v>933</v>
      </c>
      <c r="B489" s="20" t="s">
        <v>936</v>
      </c>
      <c r="C489" s="20"/>
      <c r="D489" s="6" t="s">
        <v>444</v>
      </c>
      <c r="E489" s="10">
        <v>376</v>
      </c>
      <c r="F489" s="10">
        <v>110</v>
      </c>
      <c r="G489" s="10">
        <v>41360</v>
      </c>
    </row>
    <row r="490" spans="1:7" ht="180" customHeight="1" x14ac:dyDescent="0.15">
      <c r="A490" s="6" t="s">
        <v>933</v>
      </c>
      <c r="B490" s="20" t="s">
        <v>937</v>
      </c>
      <c r="C490" s="20"/>
      <c r="D490" s="6" t="s">
        <v>444</v>
      </c>
      <c r="E490" s="10">
        <v>320</v>
      </c>
      <c r="F490" s="10">
        <v>110</v>
      </c>
      <c r="G490" s="10">
        <v>35200</v>
      </c>
    </row>
    <row r="491" spans="1:7" ht="180" customHeight="1" x14ac:dyDescent="0.15">
      <c r="A491" s="6" t="s">
        <v>933</v>
      </c>
      <c r="B491" s="20" t="s">
        <v>938</v>
      </c>
      <c r="C491" s="20"/>
      <c r="D491" s="6" t="s">
        <v>444</v>
      </c>
      <c r="E491" s="10">
        <v>50</v>
      </c>
      <c r="F491" s="10">
        <v>310</v>
      </c>
      <c r="G491" s="10">
        <v>15500</v>
      </c>
    </row>
    <row r="492" spans="1:7" ht="200.1" customHeight="1" x14ac:dyDescent="0.15">
      <c r="A492" s="6" t="s">
        <v>933</v>
      </c>
      <c r="B492" s="20" t="s">
        <v>939</v>
      </c>
      <c r="C492" s="20"/>
      <c r="D492" s="6" t="s">
        <v>444</v>
      </c>
      <c r="E492" s="10">
        <v>54</v>
      </c>
      <c r="F492" s="10">
        <v>1400</v>
      </c>
      <c r="G492" s="10">
        <v>75600</v>
      </c>
    </row>
    <row r="493" spans="1:7" ht="180" customHeight="1" x14ac:dyDescent="0.15">
      <c r="A493" s="6" t="s">
        <v>933</v>
      </c>
      <c r="B493" s="20" t="s">
        <v>940</v>
      </c>
      <c r="C493" s="20"/>
      <c r="D493" s="6" t="s">
        <v>444</v>
      </c>
      <c r="E493" s="10">
        <v>60</v>
      </c>
      <c r="F493" s="10">
        <v>300</v>
      </c>
      <c r="G493" s="10">
        <v>18000</v>
      </c>
    </row>
    <row r="494" spans="1:7" ht="200.1" customHeight="1" x14ac:dyDescent="0.15">
      <c r="A494" s="6" t="s">
        <v>933</v>
      </c>
      <c r="B494" s="20" t="s">
        <v>941</v>
      </c>
      <c r="C494" s="20"/>
      <c r="D494" s="6" t="s">
        <v>444</v>
      </c>
      <c r="E494" s="10">
        <v>210</v>
      </c>
      <c r="F494" s="10">
        <v>165</v>
      </c>
      <c r="G494" s="10">
        <v>34650</v>
      </c>
    </row>
    <row r="495" spans="1:7" ht="180" customHeight="1" x14ac:dyDescent="0.15">
      <c r="A495" s="6" t="s">
        <v>933</v>
      </c>
      <c r="B495" s="20" t="s">
        <v>942</v>
      </c>
      <c r="C495" s="20"/>
      <c r="D495" s="6" t="s">
        <v>444</v>
      </c>
      <c r="E495" s="10">
        <v>72</v>
      </c>
      <c r="F495" s="10">
        <v>1450</v>
      </c>
      <c r="G495" s="10">
        <v>104400</v>
      </c>
    </row>
    <row r="496" spans="1:7" ht="200.1" customHeight="1" x14ac:dyDescent="0.15">
      <c r="A496" s="6" t="s">
        <v>933</v>
      </c>
      <c r="B496" s="20" t="s">
        <v>943</v>
      </c>
      <c r="C496" s="20"/>
      <c r="D496" s="6" t="s">
        <v>444</v>
      </c>
      <c r="E496" s="10">
        <v>54</v>
      </c>
      <c r="F496" s="10">
        <v>1500</v>
      </c>
      <c r="G496" s="10">
        <v>81000</v>
      </c>
    </row>
    <row r="497" spans="1:7" ht="159.94999999999999" customHeight="1" x14ac:dyDescent="0.15">
      <c r="A497" s="6" t="s">
        <v>944</v>
      </c>
      <c r="B497" s="20" t="s">
        <v>945</v>
      </c>
      <c r="C497" s="20"/>
      <c r="D497" s="6" t="s">
        <v>444</v>
      </c>
      <c r="E497" s="10">
        <v>10</v>
      </c>
      <c r="F497" s="10">
        <v>450</v>
      </c>
      <c r="G497" s="10">
        <v>4500</v>
      </c>
    </row>
    <row r="498" spans="1:7" ht="159.94999999999999" customHeight="1" x14ac:dyDescent="0.15">
      <c r="A498" s="6" t="s">
        <v>944</v>
      </c>
      <c r="B498" s="20" t="s">
        <v>946</v>
      </c>
      <c r="C498" s="20"/>
      <c r="D498" s="6" t="s">
        <v>444</v>
      </c>
      <c r="E498" s="10">
        <v>10</v>
      </c>
      <c r="F498" s="10">
        <v>110</v>
      </c>
      <c r="G498" s="10">
        <v>1100</v>
      </c>
    </row>
    <row r="499" spans="1:7" ht="159.94999999999999" customHeight="1" x14ac:dyDescent="0.15">
      <c r="A499" s="6" t="s">
        <v>944</v>
      </c>
      <c r="B499" s="20" t="s">
        <v>947</v>
      </c>
      <c r="C499" s="20"/>
      <c r="D499" s="6" t="s">
        <v>444</v>
      </c>
      <c r="E499" s="10">
        <v>10</v>
      </c>
      <c r="F499" s="10">
        <v>110</v>
      </c>
      <c r="G499" s="10">
        <v>1100</v>
      </c>
    </row>
    <row r="500" spans="1:7" ht="159.94999999999999" customHeight="1" x14ac:dyDescent="0.15">
      <c r="A500" s="6" t="s">
        <v>944</v>
      </c>
      <c r="B500" s="20" t="s">
        <v>948</v>
      </c>
      <c r="C500" s="20"/>
      <c r="D500" s="6" t="s">
        <v>444</v>
      </c>
      <c r="E500" s="10">
        <v>10</v>
      </c>
      <c r="F500" s="10">
        <v>600</v>
      </c>
      <c r="G500" s="10">
        <v>6000</v>
      </c>
    </row>
    <row r="501" spans="1:7" ht="159.94999999999999" customHeight="1" x14ac:dyDescent="0.15">
      <c r="A501" s="6" t="s">
        <v>944</v>
      </c>
      <c r="B501" s="20" t="s">
        <v>949</v>
      </c>
      <c r="C501" s="20"/>
      <c r="D501" s="6" t="s">
        <v>444</v>
      </c>
      <c r="E501" s="10">
        <v>2</v>
      </c>
      <c r="F501" s="10">
        <v>2000</v>
      </c>
      <c r="G501" s="10">
        <v>4000</v>
      </c>
    </row>
    <row r="502" spans="1:7" ht="159.94999999999999" customHeight="1" x14ac:dyDescent="0.15">
      <c r="A502" s="6" t="s">
        <v>944</v>
      </c>
      <c r="B502" s="20" t="s">
        <v>950</v>
      </c>
      <c r="C502" s="20"/>
      <c r="D502" s="6" t="s">
        <v>444</v>
      </c>
      <c r="E502" s="10">
        <v>10</v>
      </c>
      <c r="F502" s="10">
        <v>1200</v>
      </c>
      <c r="G502" s="10">
        <v>12000</v>
      </c>
    </row>
    <row r="503" spans="1:7" ht="159.94999999999999" customHeight="1" x14ac:dyDescent="0.15">
      <c r="A503" s="6" t="s">
        <v>944</v>
      </c>
      <c r="B503" s="20" t="s">
        <v>951</v>
      </c>
      <c r="C503" s="20"/>
      <c r="D503" s="6" t="s">
        <v>444</v>
      </c>
      <c r="E503" s="10">
        <v>50</v>
      </c>
      <c r="F503" s="10">
        <v>16.5</v>
      </c>
      <c r="G503" s="10">
        <v>825</v>
      </c>
    </row>
    <row r="504" spans="1:7" ht="159.94999999999999" customHeight="1" x14ac:dyDescent="0.15">
      <c r="A504" s="6" t="s">
        <v>944</v>
      </c>
      <c r="B504" s="20" t="s">
        <v>952</v>
      </c>
      <c r="C504" s="20"/>
      <c r="D504" s="6" t="s">
        <v>444</v>
      </c>
      <c r="E504" s="10">
        <v>15</v>
      </c>
      <c r="F504" s="10">
        <v>900</v>
      </c>
      <c r="G504" s="10">
        <v>13500</v>
      </c>
    </row>
    <row r="505" spans="1:7" ht="159.94999999999999" customHeight="1" x14ac:dyDescent="0.15">
      <c r="A505" s="6" t="s">
        <v>944</v>
      </c>
      <c r="B505" s="20" t="s">
        <v>953</v>
      </c>
      <c r="C505" s="20"/>
      <c r="D505" s="6" t="s">
        <v>444</v>
      </c>
      <c r="E505" s="10">
        <v>25</v>
      </c>
      <c r="F505" s="10">
        <v>80</v>
      </c>
      <c r="G505" s="10">
        <v>2000</v>
      </c>
    </row>
    <row r="506" spans="1:7" ht="159.94999999999999" customHeight="1" x14ac:dyDescent="0.15">
      <c r="A506" s="6" t="s">
        <v>944</v>
      </c>
      <c r="B506" s="20" t="s">
        <v>954</v>
      </c>
      <c r="C506" s="20"/>
      <c r="D506" s="6" t="s">
        <v>444</v>
      </c>
      <c r="E506" s="10">
        <v>82.5</v>
      </c>
      <c r="F506" s="10">
        <v>150</v>
      </c>
      <c r="G506" s="10">
        <v>12375</v>
      </c>
    </row>
    <row r="507" spans="1:7" ht="159.94999999999999" customHeight="1" x14ac:dyDescent="0.15">
      <c r="A507" s="6" t="s">
        <v>944</v>
      </c>
      <c r="B507" s="20" t="s">
        <v>955</v>
      </c>
      <c r="C507" s="20"/>
      <c r="D507" s="6" t="s">
        <v>444</v>
      </c>
      <c r="E507" s="10">
        <v>1</v>
      </c>
      <c r="F507" s="10">
        <v>1600</v>
      </c>
      <c r="G507" s="10">
        <v>1600</v>
      </c>
    </row>
    <row r="508" spans="1:7" ht="159.94999999999999" customHeight="1" x14ac:dyDescent="0.15">
      <c r="A508" s="6" t="s">
        <v>944</v>
      </c>
      <c r="B508" s="20" t="s">
        <v>955</v>
      </c>
      <c r="C508" s="20"/>
      <c r="D508" s="6" t="s">
        <v>444</v>
      </c>
      <c r="E508" s="10">
        <v>1</v>
      </c>
      <c r="F508" s="10">
        <v>550</v>
      </c>
      <c r="G508" s="10">
        <v>550</v>
      </c>
    </row>
    <row r="509" spans="1:7" ht="159.94999999999999" customHeight="1" x14ac:dyDescent="0.15">
      <c r="A509" s="6" t="s">
        <v>944</v>
      </c>
      <c r="B509" s="20" t="s">
        <v>956</v>
      </c>
      <c r="C509" s="20"/>
      <c r="D509" s="6" t="s">
        <v>444</v>
      </c>
      <c r="E509" s="10">
        <v>10</v>
      </c>
      <c r="F509" s="10">
        <v>550</v>
      </c>
      <c r="G509" s="10">
        <v>5500</v>
      </c>
    </row>
    <row r="510" spans="1:7" ht="159.94999999999999" customHeight="1" x14ac:dyDescent="0.15">
      <c r="A510" s="6" t="s">
        <v>944</v>
      </c>
      <c r="B510" s="20" t="s">
        <v>957</v>
      </c>
      <c r="C510" s="20"/>
      <c r="D510" s="6" t="s">
        <v>444</v>
      </c>
      <c r="E510" s="10">
        <v>10</v>
      </c>
      <c r="F510" s="10">
        <v>550</v>
      </c>
      <c r="G510" s="10">
        <v>5500</v>
      </c>
    </row>
    <row r="511" spans="1:7" ht="219.95" customHeight="1" x14ac:dyDescent="0.15">
      <c r="A511" s="6" t="s">
        <v>958</v>
      </c>
      <c r="B511" s="20" t="s">
        <v>959</v>
      </c>
      <c r="C511" s="20"/>
      <c r="D511" s="6" t="s">
        <v>444</v>
      </c>
      <c r="E511" s="10">
        <v>50</v>
      </c>
      <c r="F511" s="10">
        <v>135</v>
      </c>
      <c r="G511" s="10">
        <v>6750</v>
      </c>
    </row>
    <row r="512" spans="1:7" ht="219.95" customHeight="1" x14ac:dyDescent="0.15">
      <c r="A512" s="6" t="s">
        <v>958</v>
      </c>
      <c r="B512" s="20" t="s">
        <v>960</v>
      </c>
      <c r="C512" s="20"/>
      <c r="D512" s="6" t="s">
        <v>444</v>
      </c>
      <c r="E512" s="10">
        <v>90</v>
      </c>
      <c r="F512" s="10">
        <v>355</v>
      </c>
      <c r="G512" s="10">
        <v>31950</v>
      </c>
    </row>
    <row r="513" spans="1:7" ht="219.95" customHeight="1" x14ac:dyDescent="0.15">
      <c r="A513" s="6" t="s">
        <v>958</v>
      </c>
      <c r="B513" s="20" t="s">
        <v>961</v>
      </c>
      <c r="C513" s="20"/>
      <c r="D513" s="6" t="s">
        <v>444</v>
      </c>
      <c r="E513" s="10">
        <v>159</v>
      </c>
      <c r="F513" s="10">
        <v>471.69</v>
      </c>
      <c r="G513" s="10">
        <v>74998.710000000006</v>
      </c>
    </row>
    <row r="514" spans="1:7" ht="219.95" customHeight="1" x14ac:dyDescent="0.15">
      <c r="A514" s="6" t="s">
        <v>958</v>
      </c>
      <c r="B514" s="20" t="s">
        <v>962</v>
      </c>
      <c r="C514" s="20"/>
      <c r="D514" s="6" t="s">
        <v>444</v>
      </c>
      <c r="E514" s="10">
        <v>25</v>
      </c>
      <c r="F514" s="10">
        <v>432</v>
      </c>
      <c r="G514" s="10">
        <v>10800</v>
      </c>
    </row>
    <row r="515" spans="1:7" ht="219.95" customHeight="1" x14ac:dyDescent="0.15">
      <c r="A515" s="6" t="s">
        <v>958</v>
      </c>
      <c r="B515" s="20" t="s">
        <v>963</v>
      </c>
      <c r="C515" s="20"/>
      <c r="D515" s="6" t="s">
        <v>444</v>
      </c>
      <c r="E515" s="10">
        <v>66</v>
      </c>
      <c r="F515" s="10">
        <v>530.29999999999995</v>
      </c>
      <c r="G515" s="10">
        <v>34999.800000000003</v>
      </c>
    </row>
    <row r="516" spans="1:7" ht="219.95" customHeight="1" x14ac:dyDescent="0.15">
      <c r="A516" s="6" t="s">
        <v>958</v>
      </c>
      <c r="B516" s="20" t="s">
        <v>964</v>
      </c>
      <c r="C516" s="20"/>
      <c r="D516" s="6" t="s">
        <v>444</v>
      </c>
      <c r="E516" s="10">
        <v>53</v>
      </c>
      <c r="F516" s="10">
        <v>383.01</v>
      </c>
      <c r="G516" s="10">
        <v>20299.53</v>
      </c>
    </row>
    <row r="517" spans="1:7" ht="219.95" customHeight="1" x14ac:dyDescent="0.15">
      <c r="A517" s="6" t="s">
        <v>958</v>
      </c>
      <c r="B517" s="20" t="s">
        <v>965</v>
      </c>
      <c r="C517" s="20"/>
      <c r="D517" s="6" t="s">
        <v>444</v>
      </c>
      <c r="E517" s="10">
        <v>1</v>
      </c>
      <c r="F517" s="10">
        <v>1034.96</v>
      </c>
      <c r="G517" s="10">
        <v>1034.96</v>
      </c>
    </row>
    <row r="518" spans="1:7" ht="219.95" customHeight="1" x14ac:dyDescent="0.15">
      <c r="A518" s="6" t="s">
        <v>958</v>
      </c>
      <c r="B518" s="20" t="s">
        <v>966</v>
      </c>
      <c r="C518" s="20"/>
      <c r="D518" s="6" t="s">
        <v>444</v>
      </c>
      <c r="E518" s="10">
        <v>60</v>
      </c>
      <c r="F518" s="10">
        <v>432</v>
      </c>
      <c r="G518" s="10">
        <v>25920</v>
      </c>
    </row>
    <row r="519" spans="1:7" ht="219.95" customHeight="1" x14ac:dyDescent="0.15">
      <c r="A519" s="6" t="s">
        <v>958</v>
      </c>
      <c r="B519" s="20" t="s">
        <v>965</v>
      </c>
      <c r="C519" s="20"/>
      <c r="D519" s="6" t="s">
        <v>444</v>
      </c>
      <c r="E519" s="10">
        <v>9</v>
      </c>
      <c r="F519" s="10">
        <v>1350</v>
      </c>
      <c r="G519" s="10">
        <v>12150</v>
      </c>
    </row>
    <row r="520" spans="1:7" ht="219.95" customHeight="1" x14ac:dyDescent="0.15">
      <c r="A520" s="6" t="s">
        <v>958</v>
      </c>
      <c r="B520" s="20" t="s">
        <v>967</v>
      </c>
      <c r="C520" s="20"/>
      <c r="D520" s="6" t="s">
        <v>444</v>
      </c>
      <c r="E520" s="10">
        <v>90</v>
      </c>
      <c r="F520" s="10">
        <v>270</v>
      </c>
      <c r="G520" s="10">
        <v>24300</v>
      </c>
    </row>
    <row r="521" spans="1:7" ht="120" customHeight="1" x14ac:dyDescent="0.15">
      <c r="A521" s="6" t="s">
        <v>968</v>
      </c>
      <c r="B521" s="20" t="s">
        <v>969</v>
      </c>
      <c r="C521" s="20"/>
      <c r="D521" s="6" t="s">
        <v>444</v>
      </c>
      <c r="E521" s="10">
        <v>200</v>
      </c>
      <c r="F521" s="10">
        <v>121.5</v>
      </c>
      <c r="G521" s="10">
        <v>24300</v>
      </c>
    </row>
    <row r="522" spans="1:7" ht="120" customHeight="1" x14ac:dyDescent="0.15">
      <c r="A522" s="6" t="s">
        <v>968</v>
      </c>
      <c r="B522" s="20" t="s">
        <v>970</v>
      </c>
      <c r="C522" s="20"/>
      <c r="D522" s="6" t="s">
        <v>444</v>
      </c>
      <c r="E522" s="10">
        <v>72</v>
      </c>
      <c r="F522" s="10">
        <v>2296</v>
      </c>
      <c r="G522" s="10">
        <v>165312</v>
      </c>
    </row>
    <row r="523" spans="1:7" ht="120" customHeight="1" x14ac:dyDescent="0.15">
      <c r="A523" s="6" t="s">
        <v>968</v>
      </c>
      <c r="B523" s="20" t="s">
        <v>971</v>
      </c>
      <c r="C523" s="20"/>
      <c r="D523" s="6" t="s">
        <v>444</v>
      </c>
      <c r="E523" s="10">
        <v>96</v>
      </c>
      <c r="F523" s="10">
        <v>675</v>
      </c>
      <c r="G523" s="10">
        <v>64800</v>
      </c>
    </row>
    <row r="524" spans="1:7" ht="120" customHeight="1" x14ac:dyDescent="0.15">
      <c r="A524" s="6" t="s">
        <v>968</v>
      </c>
      <c r="B524" s="20" t="s">
        <v>972</v>
      </c>
      <c r="C524" s="20"/>
      <c r="D524" s="6" t="s">
        <v>444</v>
      </c>
      <c r="E524" s="10">
        <v>62</v>
      </c>
      <c r="F524" s="10">
        <v>1134</v>
      </c>
      <c r="G524" s="10">
        <v>70308</v>
      </c>
    </row>
    <row r="525" spans="1:7" ht="120" customHeight="1" x14ac:dyDescent="0.15">
      <c r="A525" s="6" t="s">
        <v>968</v>
      </c>
      <c r="B525" s="20" t="s">
        <v>973</v>
      </c>
      <c r="C525" s="20"/>
      <c r="D525" s="6" t="s">
        <v>444</v>
      </c>
      <c r="E525" s="10">
        <v>225</v>
      </c>
      <c r="F525" s="10">
        <v>124</v>
      </c>
      <c r="G525" s="10">
        <v>27900</v>
      </c>
    </row>
    <row r="526" spans="1:7" ht="120" customHeight="1" x14ac:dyDescent="0.15">
      <c r="A526" s="6" t="s">
        <v>968</v>
      </c>
      <c r="B526" s="20" t="s">
        <v>974</v>
      </c>
      <c r="C526" s="20"/>
      <c r="D526" s="6" t="s">
        <v>444</v>
      </c>
      <c r="E526" s="10">
        <v>256</v>
      </c>
      <c r="F526" s="10">
        <v>130</v>
      </c>
      <c r="G526" s="10">
        <v>33280</v>
      </c>
    </row>
    <row r="527" spans="1:7" ht="180" customHeight="1" x14ac:dyDescent="0.15">
      <c r="A527" s="6" t="s">
        <v>975</v>
      </c>
      <c r="B527" s="20" t="s">
        <v>976</v>
      </c>
      <c r="C527" s="20"/>
      <c r="D527" s="6" t="s">
        <v>444</v>
      </c>
      <c r="E527" s="10">
        <v>40</v>
      </c>
      <c r="F527" s="10">
        <v>185.75</v>
      </c>
      <c r="G527" s="10">
        <v>7430</v>
      </c>
    </row>
    <row r="528" spans="1:7" ht="180" customHeight="1" x14ac:dyDescent="0.15">
      <c r="A528" s="6" t="s">
        <v>975</v>
      </c>
      <c r="B528" s="20" t="s">
        <v>977</v>
      </c>
      <c r="C528" s="20"/>
      <c r="D528" s="6" t="s">
        <v>444</v>
      </c>
      <c r="E528" s="10">
        <v>260</v>
      </c>
      <c r="F528" s="10">
        <v>40</v>
      </c>
      <c r="G528" s="10">
        <v>10400</v>
      </c>
    </row>
    <row r="529" spans="1:7" ht="180" customHeight="1" x14ac:dyDescent="0.15">
      <c r="A529" s="6" t="s">
        <v>975</v>
      </c>
      <c r="B529" s="20" t="s">
        <v>978</v>
      </c>
      <c r="C529" s="20"/>
      <c r="D529" s="6" t="s">
        <v>444</v>
      </c>
      <c r="E529" s="10">
        <v>20</v>
      </c>
      <c r="F529" s="10">
        <v>206</v>
      </c>
      <c r="G529" s="10">
        <v>4120</v>
      </c>
    </row>
    <row r="530" spans="1:7" ht="180" customHeight="1" x14ac:dyDescent="0.15">
      <c r="A530" s="6" t="s">
        <v>975</v>
      </c>
      <c r="B530" s="20" t="s">
        <v>979</v>
      </c>
      <c r="C530" s="20"/>
      <c r="D530" s="6" t="s">
        <v>444</v>
      </c>
      <c r="E530" s="10">
        <v>1000</v>
      </c>
      <c r="F530" s="10">
        <v>3.8</v>
      </c>
      <c r="G530" s="10">
        <v>3800</v>
      </c>
    </row>
    <row r="531" spans="1:7" ht="200.1" customHeight="1" x14ac:dyDescent="0.15">
      <c r="A531" s="6" t="s">
        <v>975</v>
      </c>
      <c r="B531" s="20" t="s">
        <v>980</v>
      </c>
      <c r="C531" s="20"/>
      <c r="D531" s="6" t="s">
        <v>444</v>
      </c>
      <c r="E531" s="10">
        <v>120</v>
      </c>
      <c r="F531" s="10">
        <v>120</v>
      </c>
      <c r="G531" s="10">
        <v>14400</v>
      </c>
    </row>
    <row r="532" spans="1:7" ht="200.1" customHeight="1" x14ac:dyDescent="0.15">
      <c r="A532" s="6" t="s">
        <v>975</v>
      </c>
      <c r="B532" s="20" t="s">
        <v>981</v>
      </c>
      <c r="C532" s="20"/>
      <c r="D532" s="6" t="s">
        <v>444</v>
      </c>
      <c r="E532" s="10">
        <v>10</v>
      </c>
      <c r="F532" s="10">
        <v>120</v>
      </c>
      <c r="G532" s="10">
        <v>1200</v>
      </c>
    </row>
    <row r="533" spans="1:7" ht="180" customHeight="1" x14ac:dyDescent="0.15">
      <c r="A533" s="6" t="s">
        <v>975</v>
      </c>
      <c r="B533" s="20" t="s">
        <v>982</v>
      </c>
      <c r="C533" s="20"/>
      <c r="D533" s="6" t="s">
        <v>444</v>
      </c>
      <c r="E533" s="10">
        <v>10</v>
      </c>
      <c r="F533" s="10">
        <v>100</v>
      </c>
      <c r="G533" s="10">
        <v>1000</v>
      </c>
    </row>
    <row r="534" spans="1:7" ht="200.1" customHeight="1" x14ac:dyDescent="0.15">
      <c r="A534" s="6" t="s">
        <v>975</v>
      </c>
      <c r="B534" s="20" t="s">
        <v>983</v>
      </c>
      <c r="C534" s="20"/>
      <c r="D534" s="6" t="s">
        <v>444</v>
      </c>
      <c r="E534" s="10">
        <v>150</v>
      </c>
      <c r="F534" s="10">
        <v>37</v>
      </c>
      <c r="G534" s="10">
        <v>5550</v>
      </c>
    </row>
    <row r="535" spans="1:7" ht="180" customHeight="1" x14ac:dyDescent="0.15">
      <c r="A535" s="6" t="s">
        <v>975</v>
      </c>
      <c r="B535" s="20" t="s">
        <v>984</v>
      </c>
      <c r="C535" s="20"/>
      <c r="D535" s="6" t="s">
        <v>444</v>
      </c>
      <c r="E535" s="10">
        <v>10</v>
      </c>
      <c r="F535" s="10">
        <v>45</v>
      </c>
      <c r="G535" s="10">
        <v>450</v>
      </c>
    </row>
    <row r="536" spans="1:7" ht="180" customHeight="1" x14ac:dyDescent="0.15">
      <c r="A536" s="6" t="s">
        <v>975</v>
      </c>
      <c r="B536" s="20" t="s">
        <v>985</v>
      </c>
      <c r="C536" s="20"/>
      <c r="D536" s="6" t="s">
        <v>444</v>
      </c>
      <c r="E536" s="10">
        <v>15</v>
      </c>
      <c r="F536" s="10">
        <v>500</v>
      </c>
      <c r="G536" s="10">
        <v>7500</v>
      </c>
    </row>
    <row r="537" spans="1:7" ht="200.1" customHeight="1" x14ac:dyDescent="0.15">
      <c r="A537" s="6" t="s">
        <v>975</v>
      </c>
      <c r="B537" s="20" t="s">
        <v>986</v>
      </c>
      <c r="C537" s="20"/>
      <c r="D537" s="6" t="s">
        <v>444</v>
      </c>
      <c r="E537" s="10">
        <v>5</v>
      </c>
      <c r="F537" s="10">
        <v>1500</v>
      </c>
      <c r="G537" s="10">
        <v>7500</v>
      </c>
    </row>
    <row r="538" spans="1:7" ht="180" customHeight="1" x14ac:dyDescent="0.15">
      <c r="A538" s="6" t="s">
        <v>975</v>
      </c>
      <c r="B538" s="20" t="s">
        <v>987</v>
      </c>
      <c r="C538" s="20"/>
      <c r="D538" s="6" t="s">
        <v>444</v>
      </c>
      <c r="E538" s="10">
        <v>5</v>
      </c>
      <c r="F538" s="10">
        <v>120</v>
      </c>
      <c r="G538" s="10">
        <v>600</v>
      </c>
    </row>
    <row r="539" spans="1:7" ht="200.1" customHeight="1" x14ac:dyDescent="0.15">
      <c r="A539" s="6" t="s">
        <v>975</v>
      </c>
      <c r="B539" s="20" t="s">
        <v>988</v>
      </c>
      <c r="C539" s="20"/>
      <c r="D539" s="6" t="s">
        <v>444</v>
      </c>
      <c r="E539" s="10">
        <v>180</v>
      </c>
      <c r="F539" s="10">
        <v>80</v>
      </c>
      <c r="G539" s="10">
        <v>14400</v>
      </c>
    </row>
    <row r="540" spans="1:7" ht="200.1" customHeight="1" x14ac:dyDescent="0.15">
      <c r="A540" s="6" t="s">
        <v>975</v>
      </c>
      <c r="B540" s="20" t="s">
        <v>989</v>
      </c>
      <c r="C540" s="20"/>
      <c r="D540" s="6" t="s">
        <v>444</v>
      </c>
      <c r="E540" s="10">
        <v>60</v>
      </c>
      <c r="F540" s="10">
        <v>90</v>
      </c>
      <c r="G540" s="10">
        <v>5400</v>
      </c>
    </row>
    <row r="541" spans="1:7" ht="140.1" customHeight="1" x14ac:dyDescent="0.15">
      <c r="A541" s="6" t="s">
        <v>990</v>
      </c>
      <c r="B541" s="20" t="s">
        <v>991</v>
      </c>
      <c r="C541" s="20"/>
      <c r="D541" s="6" t="s">
        <v>444</v>
      </c>
      <c r="E541" s="10">
        <v>10</v>
      </c>
      <c r="F541" s="10">
        <v>6391.19</v>
      </c>
      <c r="G541" s="10">
        <v>63911.9</v>
      </c>
    </row>
    <row r="542" spans="1:7" ht="159.94999999999999" customHeight="1" x14ac:dyDescent="0.15">
      <c r="A542" s="6" t="s">
        <v>992</v>
      </c>
      <c r="B542" s="20" t="s">
        <v>993</v>
      </c>
      <c r="C542" s="20"/>
      <c r="D542" s="6" t="s">
        <v>444</v>
      </c>
      <c r="E542" s="10">
        <v>10</v>
      </c>
      <c r="F542" s="10">
        <v>18000</v>
      </c>
      <c r="G542" s="10">
        <v>180000</v>
      </c>
    </row>
    <row r="543" spans="1:7" ht="159.94999999999999" customHeight="1" x14ac:dyDescent="0.15">
      <c r="A543" s="6" t="s">
        <v>992</v>
      </c>
      <c r="B543" s="20" t="s">
        <v>994</v>
      </c>
      <c r="C543" s="20"/>
      <c r="D543" s="6" t="s">
        <v>444</v>
      </c>
      <c r="E543" s="10">
        <v>1000</v>
      </c>
      <c r="F543" s="10">
        <v>2000</v>
      </c>
      <c r="G543" s="10">
        <v>2000000</v>
      </c>
    </row>
    <row r="544" spans="1:7" ht="140.1" customHeight="1" x14ac:dyDescent="0.15">
      <c r="A544" s="6" t="s">
        <v>995</v>
      </c>
      <c r="B544" s="20" t="s">
        <v>996</v>
      </c>
      <c r="C544" s="20"/>
      <c r="D544" s="6" t="s">
        <v>563</v>
      </c>
      <c r="E544" s="10">
        <v>13</v>
      </c>
      <c r="F544" s="10">
        <v>550</v>
      </c>
      <c r="G544" s="10">
        <v>7150</v>
      </c>
    </row>
    <row r="545" spans="1:7" ht="140.1" customHeight="1" x14ac:dyDescent="0.15">
      <c r="A545" s="6" t="s">
        <v>995</v>
      </c>
      <c r="B545" s="20" t="s">
        <v>996</v>
      </c>
      <c r="C545" s="20"/>
      <c r="D545" s="6" t="s">
        <v>563</v>
      </c>
      <c r="E545" s="10">
        <v>13</v>
      </c>
      <c r="F545" s="10">
        <v>350</v>
      </c>
      <c r="G545" s="10">
        <v>4550</v>
      </c>
    </row>
    <row r="546" spans="1:7" ht="140.1" customHeight="1" x14ac:dyDescent="0.15">
      <c r="A546" s="6" t="s">
        <v>995</v>
      </c>
      <c r="B546" s="20" t="s">
        <v>996</v>
      </c>
      <c r="C546" s="20"/>
      <c r="D546" s="6" t="s">
        <v>563</v>
      </c>
      <c r="E546" s="10">
        <v>54</v>
      </c>
      <c r="F546" s="10">
        <v>483.33330000000001</v>
      </c>
      <c r="G546" s="10">
        <v>26100</v>
      </c>
    </row>
    <row r="547" spans="1:7" ht="120" customHeight="1" x14ac:dyDescent="0.15">
      <c r="A547" s="6" t="s">
        <v>997</v>
      </c>
      <c r="B547" s="20" t="s">
        <v>998</v>
      </c>
      <c r="C547" s="20"/>
      <c r="D547" s="6" t="s">
        <v>563</v>
      </c>
      <c r="E547" s="10">
        <v>520</v>
      </c>
      <c r="F547" s="10">
        <v>45</v>
      </c>
      <c r="G547" s="10">
        <v>23400</v>
      </c>
    </row>
    <row r="548" spans="1:7" ht="120" customHeight="1" x14ac:dyDescent="0.15">
      <c r="A548" s="6" t="s">
        <v>997</v>
      </c>
      <c r="B548" s="20" t="s">
        <v>999</v>
      </c>
      <c r="C548" s="20"/>
      <c r="D548" s="6" t="s">
        <v>563</v>
      </c>
      <c r="E548" s="10">
        <v>75</v>
      </c>
      <c r="F548" s="10">
        <v>80</v>
      </c>
      <c r="G548" s="10">
        <v>6000</v>
      </c>
    </row>
    <row r="549" spans="1:7" ht="120" customHeight="1" x14ac:dyDescent="0.15">
      <c r="A549" s="6" t="s">
        <v>997</v>
      </c>
      <c r="B549" s="20" t="s">
        <v>1000</v>
      </c>
      <c r="C549" s="20"/>
      <c r="D549" s="6" t="s">
        <v>563</v>
      </c>
      <c r="E549" s="10">
        <v>130</v>
      </c>
      <c r="F549" s="10">
        <v>79</v>
      </c>
      <c r="G549" s="10">
        <v>10270</v>
      </c>
    </row>
    <row r="550" spans="1:7" ht="120" customHeight="1" x14ac:dyDescent="0.15">
      <c r="A550" s="6" t="s">
        <v>997</v>
      </c>
      <c r="B550" s="20" t="s">
        <v>1001</v>
      </c>
      <c r="C550" s="20"/>
      <c r="D550" s="6" t="s">
        <v>563</v>
      </c>
      <c r="E550" s="10">
        <v>520</v>
      </c>
      <c r="F550" s="10">
        <v>33</v>
      </c>
      <c r="G550" s="10">
        <v>17160</v>
      </c>
    </row>
    <row r="551" spans="1:7" ht="24.95" customHeight="1" x14ac:dyDescent="0.15">
      <c r="A551" s="28" t="s">
        <v>497</v>
      </c>
      <c r="B551" s="28"/>
      <c r="C551" s="28"/>
      <c r="D551" s="28"/>
      <c r="E551" s="28"/>
      <c r="F551" s="28"/>
      <c r="G551" s="12">
        <f>SUM(G446:G550)</f>
        <v>4009550</v>
      </c>
    </row>
    <row r="552" spans="1:7" ht="24.95" customHeight="1" x14ac:dyDescent="0.15"/>
    <row r="553" spans="1:7" ht="20.100000000000001" customHeight="1" x14ac:dyDescent="0.15">
      <c r="A553" s="26" t="s">
        <v>468</v>
      </c>
      <c r="B553" s="26"/>
      <c r="C553" s="27" t="s">
        <v>276</v>
      </c>
      <c r="D553" s="27"/>
      <c r="E553" s="27"/>
      <c r="F553" s="27"/>
      <c r="G553" s="27"/>
    </row>
    <row r="554" spans="1:7" ht="20.100000000000001" customHeight="1" x14ac:dyDescent="0.15">
      <c r="A554" s="26" t="s">
        <v>469</v>
      </c>
      <c r="B554" s="26"/>
      <c r="C554" s="27" t="s">
        <v>510</v>
      </c>
      <c r="D554" s="27"/>
      <c r="E554" s="27"/>
      <c r="F554" s="27"/>
      <c r="G554" s="27"/>
    </row>
    <row r="555" spans="1:7" ht="15" customHeight="1" x14ac:dyDescent="0.15"/>
    <row r="556" spans="1:7" ht="24.95" customHeight="1" x14ac:dyDescent="0.15">
      <c r="A556" s="17" t="s">
        <v>889</v>
      </c>
      <c r="B556" s="17"/>
      <c r="C556" s="17"/>
      <c r="D556" s="17"/>
      <c r="E556" s="17"/>
      <c r="F556" s="17"/>
      <c r="G556" s="17"/>
    </row>
    <row r="557" spans="1:7" ht="15" customHeight="1" x14ac:dyDescent="0.15"/>
    <row r="558" spans="1:7" ht="50.1" customHeight="1" x14ac:dyDescent="0.15">
      <c r="A558" s="6" t="s">
        <v>377</v>
      </c>
      <c r="B558" s="19" t="s">
        <v>513</v>
      </c>
      <c r="C558" s="19"/>
      <c r="D558" s="6" t="s">
        <v>553</v>
      </c>
      <c r="E558" s="6" t="s">
        <v>554</v>
      </c>
      <c r="F558" s="6" t="s">
        <v>555</v>
      </c>
      <c r="G558" s="6" t="s">
        <v>556</v>
      </c>
    </row>
    <row r="559" spans="1:7" ht="15" customHeight="1" x14ac:dyDescent="0.15">
      <c r="A559" s="6">
        <v>1</v>
      </c>
      <c r="B559" s="19">
        <v>2</v>
      </c>
      <c r="C559" s="19"/>
      <c r="D559" s="6">
        <v>3</v>
      </c>
      <c r="E559" s="6">
        <v>4</v>
      </c>
      <c r="F559" s="6">
        <v>5</v>
      </c>
      <c r="G559" s="6">
        <v>6</v>
      </c>
    </row>
    <row r="560" spans="1:7" ht="24.95" customHeight="1" x14ac:dyDescent="0.15">
      <c r="A560" s="28" t="s">
        <v>497</v>
      </c>
      <c r="B560" s="28"/>
      <c r="C560" s="28"/>
      <c r="D560" s="28"/>
      <c r="E560" s="28"/>
      <c r="F560" s="28"/>
      <c r="G560" s="12"/>
    </row>
    <row r="561" spans="1:7" ht="24.95" customHeight="1" x14ac:dyDescent="0.15"/>
    <row r="562" spans="1:7" ht="20.100000000000001" customHeight="1" x14ac:dyDescent="0.15">
      <c r="A562" s="26" t="s">
        <v>468</v>
      </c>
      <c r="B562" s="26"/>
      <c r="C562" s="27" t="s">
        <v>276</v>
      </c>
      <c r="D562" s="27"/>
      <c r="E562" s="27"/>
      <c r="F562" s="27"/>
      <c r="G562" s="27"/>
    </row>
    <row r="563" spans="1:7" ht="20.100000000000001" customHeight="1" x14ac:dyDescent="0.15">
      <c r="A563" s="26" t="s">
        <v>469</v>
      </c>
      <c r="B563" s="26"/>
      <c r="C563" s="27" t="s">
        <v>510</v>
      </c>
      <c r="D563" s="27"/>
      <c r="E563" s="27"/>
      <c r="F563" s="27"/>
      <c r="G563" s="27"/>
    </row>
    <row r="564" spans="1:7" ht="15" customHeight="1" x14ac:dyDescent="0.15"/>
    <row r="565" spans="1:7" ht="24.95" customHeight="1" x14ac:dyDescent="0.15">
      <c r="A565" s="17" t="s">
        <v>889</v>
      </c>
      <c r="B565" s="17"/>
      <c r="C565" s="17"/>
      <c r="D565" s="17"/>
      <c r="E565" s="17"/>
      <c r="F565" s="17"/>
      <c r="G565" s="17"/>
    </row>
    <row r="566" spans="1:7" ht="15" customHeight="1" x14ac:dyDescent="0.15"/>
    <row r="567" spans="1:7" ht="50.1" customHeight="1" x14ac:dyDescent="0.15">
      <c r="A567" s="6" t="s">
        <v>377</v>
      </c>
      <c r="B567" s="19" t="s">
        <v>513</v>
      </c>
      <c r="C567" s="19"/>
      <c r="D567" s="6" t="s">
        <v>553</v>
      </c>
      <c r="E567" s="6" t="s">
        <v>554</v>
      </c>
      <c r="F567" s="6" t="s">
        <v>555</v>
      </c>
      <c r="G567" s="6" t="s">
        <v>556</v>
      </c>
    </row>
    <row r="568" spans="1:7" ht="15" customHeight="1" x14ac:dyDescent="0.15">
      <c r="A568" s="6">
        <v>1</v>
      </c>
      <c r="B568" s="19">
        <v>2</v>
      </c>
      <c r="C568" s="19"/>
      <c r="D568" s="6">
        <v>3</v>
      </c>
      <c r="E568" s="6">
        <v>4</v>
      </c>
      <c r="F568" s="6">
        <v>5</v>
      </c>
      <c r="G568" s="6">
        <v>6</v>
      </c>
    </row>
    <row r="569" spans="1:7" ht="24.95" customHeight="1" x14ac:dyDescent="0.15">
      <c r="A569" s="28" t="s">
        <v>497</v>
      </c>
      <c r="B569" s="28"/>
      <c r="C569" s="28"/>
      <c r="D569" s="28"/>
      <c r="E569" s="28"/>
      <c r="F569" s="28"/>
      <c r="G569" s="12"/>
    </row>
    <row r="570" spans="1:7" ht="24.95" customHeight="1" x14ac:dyDescent="0.15"/>
    <row r="571" spans="1:7" ht="20.100000000000001" customHeight="1" x14ac:dyDescent="0.15">
      <c r="A571" s="26" t="s">
        <v>468</v>
      </c>
      <c r="B571" s="26"/>
      <c r="C571" s="27" t="s">
        <v>345</v>
      </c>
      <c r="D571" s="27"/>
      <c r="E571" s="27"/>
      <c r="F571" s="27"/>
      <c r="G571" s="27"/>
    </row>
    <row r="572" spans="1:7" ht="20.100000000000001" customHeight="1" x14ac:dyDescent="0.15">
      <c r="A572" s="26" t="s">
        <v>469</v>
      </c>
      <c r="B572" s="26"/>
      <c r="C572" s="27" t="s">
        <v>498</v>
      </c>
      <c r="D572" s="27"/>
      <c r="E572" s="27"/>
      <c r="F572" s="27"/>
      <c r="G572" s="27"/>
    </row>
    <row r="573" spans="1:7" ht="15" customHeight="1" x14ac:dyDescent="0.15"/>
    <row r="574" spans="1:7" ht="24.95" customHeight="1" x14ac:dyDescent="0.15">
      <c r="A574" s="17" t="s">
        <v>566</v>
      </c>
      <c r="B574" s="17"/>
      <c r="C574" s="17"/>
      <c r="D574" s="17"/>
      <c r="E574" s="17"/>
      <c r="F574" s="17"/>
      <c r="G574" s="17"/>
    </row>
    <row r="575" spans="1:7" ht="15" customHeight="1" x14ac:dyDescent="0.15"/>
    <row r="576" spans="1:7" ht="50.1" customHeight="1" x14ac:dyDescent="0.15">
      <c r="A576" s="6" t="s">
        <v>377</v>
      </c>
      <c r="B576" s="19" t="s">
        <v>513</v>
      </c>
      <c r="C576" s="19"/>
      <c r="D576" s="6" t="s">
        <v>553</v>
      </c>
      <c r="E576" s="6" t="s">
        <v>554</v>
      </c>
      <c r="F576" s="6" t="s">
        <v>555</v>
      </c>
      <c r="G576" s="6" t="s">
        <v>556</v>
      </c>
    </row>
    <row r="577" spans="1:7" ht="15" customHeight="1" x14ac:dyDescent="0.15">
      <c r="A577" s="6">
        <v>1</v>
      </c>
      <c r="B577" s="19">
        <v>2</v>
      </c>
      <c r="C577" s="19"/>
      <c r="D577" s="6">
        <v>3</v>
      </c>
      <c r="E577" s="6">
        <v>4</v>
      </c>
      <c r="F577" s="6">
        <v>5</v>
      </c>
      <c r="G577" s="6">
        <v>6</v>
      </c>
    </row>
    <row r="578" spans="1:7" ht="159.94999999999999" customHeight="1" x14ac:dyDescent="0.15">
      <c r="A578" s="6" t="s">
        <v>495</v>
      </c>
      <c r="B578" s="20" t="s">
        <v>1002</v>
      </c>
      <c r="C578" s="20"/>
      <c r="D578" s="6" t="s">
        <v>444</v>
      </c>
      <c r="E578" s="10">
        <v>12</v>
      </c>
      <c r="F578" s="10">
        <v>127973.083</v>
      </c>
      <c r="G578" s="10">
        <v>1535677</v>
      </c>
    </row>
    <row r="579" spans="1:7" ht="200.1" customHeight="1" x14ac:dyDescent="0.15">
      <c r="A579" s="6" t="s">
        <v>1003</v>
      </c>
      <c r="B579" s="20" t="s">
        <v>1004</v>
      </c>
      <c r="C579" s="20"/>
      <c r="D579" s="6" t="s">
        <v>444</v>
      </c>
      <c r="E579" s="10">
        <v>12</v>
      </c>
      <c r="F579" s="10">
        <v>75000</v>
      </c>
      <c r="G579" s="10">
        <v>900000</v>
      </c>
    </row>
    <row r="580" spans="1:7" ht="140.1" customHeight="1" x14ac:dyDescent="0.15">
      <c r="A580" s="6" t="s">
        <v>1005</v>
      </c>
      <c r="B580" s="20" t="s">
        <v>1006</v>
      </c>
      <c r="C580" s="20"/>
      <c r="D580" s="6" t="s">
        <v>563</v>
      </c>
      <c r="E580" s="10">
        <v>1</v>
      </c>
      <c r="F580" s="10">
        <v>500000</v>
      </c>
      <c r="G580" s="10">
        <v>500000</v>
      </c>
    </row>
    <row r="581" spans="1:7" ht="200.1" customHeight="1" x14ac:dyDescent="0.15">
      <c r="A581" s="6" t="s">
        <v>1007</v>
      </c>
      <c r="B581" s="20" t="s">
        <v>1008</v>
      </c>
      <c r="C581" s="20"/>
      <c r="D581" s="6" t="s">
        <v>563</v>
      </c>
      <c r="E581" s="10">
        <v>1</v>
      </c>
      <c r="F581" s="10">
        <v>18018.05</v>
      </c>
      <c r="G581" s="10">
        <v>18018.05</v>
      </c>
    </row>
    <row r="582" spans="1:7" ht="24.95" customHeight="1" x14ac:dyDescent="0.15">
      <c r="A582" s="28" t="s">
        <v>497</v>
      </c>
      <c r="B582" s="28"/>
      <c r="C582" s="28"/>
      <c r="D582" s="28"/>
      <c r="E582" s="28"/>
      <c r="F582" s="28"/>
      <c r="G582" s="12">
        <f>SUM(G578:G581)</f>
        <v>2953695.05</v>
      </c>
    </row>
    <row r="583" spans="1:7" ht="24.95" customHeight="1" x14ac:dyDescent="0.15"/>
    <row r="584" spans="1:7" ht="20.100000000000001" customHeight="1" x14ac:dyDescent="0.15">
      <c r="A584" s="26" t="s">
        <v>468</v>
      </c>
      <c r="B584" s="26"/>
      <c r="C584" s="27" t="s">
        <v>345</v>
      </c>
      <c r="D584" s="27"/>
      <c r="E584" s="27"/>
      <c r="F584" s="27"/>
      <c r="G584" s="27"/>
    </row>
    <row r="585" spans="1:7" ht="20.100000000000001" customHeight="1" x14ac:dyDescent="0.15">
      <c r="A585" s="26" t="s">
        <v>469</v>
      </c>
      <c r="B585" s="26"/>
      <c r="C585" s="27" t="s">
        <v>470</v>
      </c>
      <c r="D585" s="27"/>
      <c r="E585" s="27"/>
      <c r="F585" s="27"/>
      <c r="G585" s="27"/>
    </row>
    <row r="586" spans="1:7" ht="15" customHeight="1" x14ac:dyDescent="0.15"/>
    <row r="587" spans="1:7" ht="24.95" customHeight="1" x14ac:dyDescent="0.15">
      <c r="A587" s="17" t="s">
        <v>566</v>
      </c>
      <c r="B587" s="17"/>
      <c r="C587" s="17"/>
      <c r="D587" s="17"/>
      <c r="E587" s="17"/>
      <c r="F587" s="17"/>
      <c r="G587" s="17"/>
    </row>
    <row r="588" spans="1:7" ht="15" customHeight="1" x14ac:dyDescent="0.15"/>
    <row r="589" spans="1:7" ht="50.1" customHeight="1" x14ac:dyDescent="0.15">
      <c r="A589" s="6" t="s">
        <v>377</v>
      </c>
      <c r="B589" s="19" t="s">
        <v>513</v>
      </c>
      <c r="C589" s="19"/>
      <c r="D589" s="6" t="s">
        <v>553</v>
      </c>
      <c r="E589" s="6" t="s">
        <v>554</v>
      </c>
      <c r="F589" s="6" t="s">
        <v>555</v>
      </c>
      <c r="G589" s="6" t="s">
        <v>556</v>
      </c>
    </row>
    <row r="590" spans="1:7" ht="15" customHeight="1" x14ac:dyDescent="0.15">
      <c r="A590" s="6">
        <v>1</v>
      </c>
      <c r="B590" s="19">
        <v>2</v>
      </c>
      <c r="C590" s="19"/>
      <c r="D590" s="6">
        <v>3</v>
      </c>
      <c r="E590" s="6">
        <v>4</v>
      </c>
      <c r="F590" s="6">
        <v>5</v>
      </c>
      <c r="G590" s="6">
        <v>6</v>
      </c>
    </row>
    <row r="591" spans="1:7" ht="240" customHeight="1" x14ac:dyDescent="0.15">
      <c r="A591" s="6" t="s">
        <v>493</v>
      </c>
      <c r="B591" s="20" t="s">
        <v>1009</v>
      </c>
      <c r="C591" s="20"/>
      <c r="D591" s="6" t="s">
        <v>444</v>
      </c>
      <c r="E591" s="10">
        <v>12</v>
      </c>
      <c r="F591" s="10">
        <v>83333.332999999999</v>
      </c>
      <c r="G591" s="10">
        <v>1000000</v>
      </c>
    </row>
    <row r="592" spans="1:7" ht="180" customHeight="1" x14ac:dyDescent="0.15">
      <c r="A592" s="6" t="s">
        <v>1010</v>
      </c>
      <c r="B592" s="20" t="s">
        <v>1011</v>
      </c>
      <c r="C592" s="20"/>
      <c r="D592" s="6" t="s">
        <v>444</v>
      </c>
      <c r="E592" s="10">
        <v>12</v>
      </c>
      <c r="F592" s="10">
        <v>83333.332999999999</v>
      </c>
      <c r="G592" s="10">
        <v>1000000</v>
      </c>
    </row>
    <row r="593" spans="1:7" ht="200.1" customHeight="1" x14ac:dyDescent="0.15">
      <c r="A593" s="6" t="s">
        <v>1010</v>
      </c>
      <c r="B593" s="20" t="s">
        <v>1012</v>
      </c>
      <c r="C593" s="20"/>
      <c r="D593" s="6" t="s">
        <v>444</v>
      </c>
      <c r="E593" s="10">
        <v>12</v>
      </c>
      <c r="F593" s="10">
        <v>569215.04299999995</v>
      </c>
      <c r="G593" s="10">
        <v>6830580.5199999996</v>
      </c>
    </row>
    <row r="594" spans="1:7" ht="219.95" customHeight="1" x14ac:dyDescent="0.15">
      <c r="A594" s="6" t="s">
        <v>1013</v>
      </c>
      <c r="B594" s="20" t="s">
        <v>1014</v>
      </c>
      <c r="C594" s="20"/>
      <c r="D594" s="6" t="s">
        <v>563</v>
      </c>
      <c r="E594" s="10">
        <v>1</v>
      </c>
      <c r="F594" s="10">
        <v>73419.48</v>
      </c>
      <c r="G594" s="10">
        <v>73419.48</v>
      </c>
    </row>
    <row r="595" spans="1:7" ht="24.95" customHeight="1" x14ac:dyDescent="0.15">
      <c r="A595" s="28" t="s">
        <v>497</v>
      </c>
      <c r="B595" s="28"/>
      <c r="C595" s="28"/>
      <c r="D595" s="28"/>
      <c r="E595" s="28"/>
      <c r="F595" s="28"/>
      <c r="G595" s="12">
        <f>SUM(G591:G594)</f>
        <v>8904000</v>
      </c>
    </row>
  </sheetData>
  <sheetProtection password="A612" sheet="1" objects="1" scenarios="1"/>
  <mergeCells count="569">
    <mergeCell ref="B591:C591"/>
    <mergeCell ref="B592:C592"/>
    <mergeCell ref="B593:C593"/>
    <mergeCell ref="B594:C594"/>
    <mergeCell ref="A595:F595"/>
    <mergeCell ref="A585:B585"/>
    <mergeCell ref="C585:G585"/>
    <mergeCell ref="A587:G587"/>
    <mergeCell ref="B589:C589"/>
    <mergeCell ref="B590:C590"/>
    <mergeCell ref="B580:C580"/>
    <mergeCell ref="B581:C581"/>
    <mergeCell ref="A582:F582"/>
    <mergeCell ref="A584:B584"/>
    <mergeCell ref="C584:G584"/>
    <mergeCell ref="A574:G574"/>
    <mergeCell ref="B576:C576"/>
    <mergeCell ref="B577:C577"/>
    <mergeCell ref="B578:C578"/>
    <mergeCell ref="B579:C579"/>
    <mergeCell ref="A569:F569"/>
    <mergeCell ref="A571:B571"/>
    <mergeCell ref="C571:G571"/>
    <mergeCell ref="A572:B572"/>
    <mergeCell ref="C572:G572"/>
    <mergeCell ref="A563:B563"/>
    <mergeCell ref="C563:G563"/>
    <mergeCell ref="A565:G565"/>
    <mergeCell ref="B567:C567"/>
    <mergeCell ref="B568:C568"/>
    <mergeCell ref="A556:G556"/>
    <mergeCell ref="B558:C558"/>
    <mergeCell ref="B559:C559"/>
    <mergeCell ref="A560:F560"/>
    <mergeCell ref="A562:B562"/>
    <mergeCell ref="C562:G562"/>
    <mergeCell ref="A551:F551"/>
    <mergeCell ref="A553:B553"/>
    <mergeCell ref="C553:G553"/>
    <mergeCell ref="A554:B554"/>
    <mergeCell ref="C554:G554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06:C506"/>
    <mergeCell ref="B507:C507"/>
    <mergeCell ref="B508:C508"/>
    <mergeCell ref="B509:C509"/>
    <mergeCell ref="B510:C510"/>
    <mergeCell ref="B501:C501"/>
    <mergeCell ref="B502:C502"/>
    <mergeCell ref="B503:C503"/>
    <mergeCell ref="B504:C504"/>
    <mergeCell ref="B505:C505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A440:B440"/>
    <mergeCell ref="C440:G440"/>
    <mergeCell ref="A442:G442"/>
    <mergeCell ref="B444:C444"/>
    <mergeCell ref="B445:C445"/>
    <mergeCell ref="B435:C435"/>
    <mergeCell ref="B436:C436"/>
    <mergeCell ref="A437:F437"/>
    <mergeCell ref="A439:B439"/>
    <mergeCell ref="C439:G439"/>
    <mergeCell ref="A430:B430"/>
    <mergeCell ref="C430:G430"/>
    <mergeCell ref="A431:B431"/>
    <mergeCell ref="C431:G431"/>
    <mergeCell ref="A433:G433"/>
    <mergeCell ref="A423:G423"/>
    <mergeCell ref="B425:C425"/>
    <mergeCell ref="B426:C426"/>
    <mergeCell ref="B427:C427"/>
    <mergeCell ref="A428:F428"/>
    <mergeCell ref="A418:F418"/>
    <mergeCell ref="A420:B420"/>
    <mergeCell ref="C420:G420"/>
    <mergeCell ref="A421:B421"/>
    <mergeCell ref="C421:G421"/>
    <mergeCell ref="A412:B412"/>
    <mergeCell ref="C412:G412"/>
    <mergeCell ref="A414:G414"/>
    <mergeCell ref="B416:C416"/>
    <mergeCell ref="B417:C417"/>
    <mergeCell ref="B407:C407"/>
    <mergeCell ref="B408:C408"/>
    <mergeCell ref="A409:F409"/>
    <mergeCell ref="A411:B411"/>
    <mergeCell ref="C411:G411"/>
    <mergeCell ref="B402:C402"/>
    <mergeCell ref="B403:C403"/>
    <mergeCell ref="B404:C404"/>
    <mergeCell ref="B405:C405"/>
    <mergeCell ref="B406:C406"/>
    <mergeCell ref="B397:C397"/>
    <mergeCell ref="B398:C398"/>
    <mergeCell ref="B399:C399"/>
    <mergeCell ref="B400:C400"/>
    <mergeCell ref="B401:C401"/>
    <mergeCell ref="B392:C392"/>
    <mergeCell ref="B393:C393"/>
    <mergeCell ref="B394:C394"/>
    <mergeCell ref="B395:C395"/>
    <mergeCell ref="B396:C396"/>
    <mergeCell ref="B387:C387"/>
    <mergeCell ref="B388:C388"/>
    <mergeCell ref="B389:C389"/>
    <mergeCell ref="B390:C390"/>
    <mergeCell ref="B391:C391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A281:G281"/>
    <mergeCell ref="B283:C283"/>
    <mergeCell ref="B284:C284"/>
    <mergeCell ref="B285:C285"/>
    <mergeCell ref="B286:C286"/>
    <mergeCell ref="A276:F276"/>
    <mergeCell ref="A278:B278"/>
    <mergeCell ref="C278:G278"/>
    <mergeCell ref="A279:B279"/>
    <mergeCell ref="C279:G279"/>
    <mergeCell ref="B271:C271"/>
    <mergeCell ref="B272:C272"/>
    <mergeCell ref="B273:C273"/>
    <mergeCell ref="B274:C274"/>
    <mergeCell ref="B275:C275"/>
    <mergeCell ref="A266:B266"/>
    <mergeCell ref="C266:G266"/>
    <mergeCell ref="A267:B267"/>
    <mergeCell ref="C267:G267"/>
    <mergeCell ref="A269:G269"/>
    <mergeCell ref="B260:C260"/>
    <mergeCell ref="B261:C261"/>
    <mergeCell ref="B262:C262"/>
    <mergeCell ref="B263:C263"/>
    <mergeCell ref="A264:F264"/>
    <mergeCell ref="B255:C255"/>
    <mergeCell ref="B256:C256"/>
    <mergeCell ref="B257:C257"/>
    <mergeCell ref="B258:C258"/>
    <mergeCell ref="B259:C259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44:C244"/>
    <mergeCell ref="A234:G234"/>
    <mergeCell ref="B236:C236"/>
    <mergeCell ref="B237:C237"/>
    <mergeCell ref="B238:C238"/>
    <mergeCell ref="B239:C239"/>
    <mergeCell ref="B228:C228"/>
    <mergeCell ref="A229:F229"/>
    <mergeCell ref="A231:B231"/>
    <mergeCell ref="C231:G231"/>
    <mergeCell ref="A232:B232"/>
    <mergeCell ref="C232:G232"/>
    <mergeCell ref="B223:C223"/>
    <mergeCell ref="B224:C224"/>
    <mergeCell ref="B225:C225"/>
    <mergeCell ref="B226:C226"/>
    <mergeCell ref="B227:C227"/>
    <mergeCell ref="B218:C218"/>
    <mergeCell ref="B219:C219"/>
    <mergeCell ref="B220:C220"/>
    <mergeCell ref="B221:C221"/>
    <mergeCell ref="B222:C222"/>
    <mergeCell ref="A212:B212"/>
    <mergeCell ref="C212:G212"/>
    <mergeCell ref="A214:G214"/>
    <mergeCell ref="B216:C216"/>
    <mergeCell ref="B217:C217"/>
    <mergeCell ref="B206:C206"/>
    <mergeCell ref="B207:C207"/>
    <mergeCell ref="B208:C208"/>
    <mergeCell ref="A209:F209"/>
    <mergeCell ref="A211:B211"/>
    <mergeCell ref="C211:G211"/>
    <mergeCell ref="B201:C201"/>
    <mergeCell ref="B202:C202"/>
    <mergeCell ref="B203:C203"/>
    <mergeCell ref="B204:C204"/>
    <mergeCell ref="B205:C205"/>
    <mergeCell ref="A196:B196"/>
    <mergeCell ref="C196:G196"/>
    <mergeCell ref="A197:B197"/>
    <mergeCell ref="C197:G197"/>
    <mergeCell ref="A199:G199"/>
    <mergeCell ref="A189:G189"/>
    <mergeCell ref="B191:C191"/>
    <mergeCell ref="B192:C192"/>
    <mergeCell ref="B193:C193"/>
    <mergeCell ref="A194:F194"/>
    <mergeCell ref="B183:C183"/>
    <mergeCell ref="A184:F184"/>
    <mergeCell ref="A186:B186"/>
    <mergeCell ref="C186:G186"/>
    <mergeCell ref="A187:B187"/>
    <mergeCell ref="C187:G187"/>
    <mergeCell ref="A177:G177"/>
    <mergeCell ref="B179:C179"/>
    <mergeCell ref="B180:C180"/>
    <mergeCell ref="B181:C181"/>
    <mergeCell ref="B182:C182"/>
    <mergeCell ref="B171:C171"/>
    <mergeCell ref="A172:F172"/>
    <mergeCell ref="A174:B174"/>
    <mergeCell ref="C174:G174"/>
    <mergeCell ref="A175:B175"/>
    <mergeCell ref="C175:G175"/>
    <mergeCell ref="B166:C166"/>
    <mergeCell ref="B167:C167"/>
    <mergeCell ref="B168:C168"/>
    <mergeCell ref="B169:C169"/>
    <mergeCell ref="B170:C170"/>
    <mergeCell ref="A160:B160"/>
    <mergeCell ref="C160:G160"/>
    <mergeCell ref="A162:G162"/>
    <mergeCell ref="B164:C164"/>
    <mergeCell ref="B165:C165"/>
    <mergeCell ref="B155:C155"/>
    <mergeCell ref="B156:C156"/>
    <mergeCell ref="A157:F157"/>
    <mergeCell ref="A159:B159"/>
    <mergeCell ref="C159:G159"/>
    <mergeCell ref="B150:C150"/>
    <mergeCell ref="B151:C151"/>
    <mergeCell ref="B152:C152"/>
    <mergeCell ref="B153:C153"/>
    <mergeCell ref="B154:C154"/>
    <mergeCell ref="B145:C145"/>
    <mergeCell ref="B146:C146"/>
    <mergeCell ref="B147:C147"/>
    <mergeCell ref="B148:C148"/>
    <mergeCell ref="B149:C149"/>
    <mergeCell ref="A140:B140"/>
    <mergeCell ref="C140:G140"/>
    <mergeCell ref="A141:B141"/>
    <mergeCell ref="C141:G141"/>
    <mergeCell ref="A143:G143"/>
    <mergeCell ref="A133:G133"/>
    <mergeCell ref="B135:C135"/>
    <mergeCell ref="B136:C136"/>
    <mergeCell ref="B137:C137"/>
    <mergeCell ref="A138:F138"/>
    <mergeCell ref="A128:F128"/>
    <mergeCell ref="A130:B130"/>
    <mergeCell ref="C130:G130"/>
    <mergeCell ref="A131:B131"/>
    <mergeCell ref="C131:G131"/>
    <mergeCell ref="B123:C123"/>
    <mergeCell ref="B124:C124"/>
    <mergeCell ref="B125:C125"/>
    <mergeCell ref="B126:C126"/>
    <mergeCell ref="B127:C127"/>
    <mergeCell ref="A118:B118"/>
    <mergeCell ref="C118:G118"/>
    <mergeCell ref="A119:B119"/>
    <mergeCell ref="C119:G119"/>
    <mergeCell ref="A121:G121"/>
    <mergeCell ref="A111:G111"/>
    <mergeCell ref="B113:C113"/>
    <mergeCell ref="B114:C114"/>
    <mergeCell ref="B115:C115"/>
    <mergeCell ref="A116:F116"/>
    <mergeCell ref="B105:C105"/>
    <mergeCell ref="A106:F106"/>
    <mergeCell ref="A108:B108"/>
    <mergeCell ref="C108:G108"/>
    <mergeCell ref="A109:B109"/>
    <mergeCell ref="C109:G109"/>
    <mergeCell ref="A99:G99"/>
    <mergeCell ref="B101:C101"/>
    <mergeCell ref="B102:C102"/>
    <mergeCell ref="B103:C103"/>
    <mergeCell ref="B104:C104"/>
    <mergeCell ref="A94:F94"/>
    <mergeCell ref="A96:B96"/>
    <mergeCell ref="C96:G96"/>
    <mergeCell ref="A97:B97"/>
    <mergeCell ref="C97:G97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A58:G58"/>
    <mergeCell ref="B60:C60"/>
    <mergeCell ref="B61:C61"/>
    <mergeCell ref="B62:C62"/>
    <mergeCell ref="B63:C63"/>
    <mergeCell ref="B52:C52"/>
    <mergeCell ref="A53:F53"/>
    <mergeCell ref="A55:B55"/>
    <mergeCell ref="C55:G55"/>
    <mergeCell ref="A56:B56"/>
    <mergeCell ref="C56:G56"/>
    <mergeCell ref="B47:C47"/>
    <mergeCell ref="B48:C48"/>
    <mergeCell ref="B49:C49"/>
    <mergeCell ref="B50:C50"/>
    <mergeCell ref="B51:C51"/>
    <mergeCell ref="A41:G41"/>
    <mergeCell ref="B43:C43"/>
    <mergeCell ref="B44:C44"/>
    <mergeCell ref="B45:C45"/>
    <mergeCell ref="B46:C46"/>
    <mergeCell ref="A36:F36"/>
    <mergeCell ref="A38:B38"/>
    <mergeCell ref="C38:G38"/>
    <mergeCell ref="A39:B39"/>
    <mergeCell ref="C39:G39"/>
    <mergeCell ref="A30:G30"/>
    <mergeCell ref="B32:C32"/>
    <mergeCell ref="B33:C33"/>
    <mergeCell ref="B34:C34"/>
    <mergeCell ref="B35:C35"/>
    <mergeCell ref="B24:C24"/>
    <mergeCell ref="A25:F25"/>
    <mergeCell ref="A27:B27"/>
    <mergeCell ref="C27:G27"/>
    <mergeCell ref="A28:B28"/>
    <mergeCell ref="C28:G28"/>
    <mergeCell ref="A18:G18"/>
    <mergeCell ref="B20:C20"/>
    <mergeCell ref="B21:C21"/>
    <mergeCell ref="B22:C22"/>
    <mergeCell ref="B23:C23"/>
    <mergeCell ref="B12:C12"/>
    <mergeCell ref="A13:F13"/>
    <mergeCell ref="A15:B15"/>
    <mergeCell ref="C15:G15"/>
    <mergeCell ref="A16:B16"/>
    <mergeCell ref="C16:G16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scale="91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1015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1016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377</v>
      </c>
      <c r="B6" s="19" t="s">
        <v>46</v>
      </c>
      <c r="C6" s="19" t="s">
        <v>1017</v>
      </c>
      <c r="D6" s="19" t="s">
        <v>1018</v>
      </c>
      <c r="E6" s="19"/>
      <c r="F6" s="19"/>
      <c r="G6" s="19" t="s">
        <v>1019</v>
      </c>
      <c r="H6" s="19"/>
      <c r="I6" s="19"/>
      <c r="J6" s="19" t="s">
        <v>1020</v>
      </c>
      <c r="K6" s="19"/>
      <c r="L6" s="19"/>
    </row>
    <row r="7" spans="1:13" ht="50.1" customHeight="1" x14ac:dyDescent="0.15">
      <c r="A7" s="19"/>
      <c r="B7" s="19"/>
      <c r="C7" s="19"/>
      <c r="D7" s="6" t="s">
        <v>1021</v>
      </c>
      <c r="E7" s="6" t="s">
        <v>1022</v>
      </c>
      <c r="F7" s="6" t="s">
        <v>1023</v>
      </c>
      <c r="G7" s="6" t="s">
        <v>1021</v>
      </c>
      <c r="H7" s="6" t="s">
        <v>1022</v>
      </c>
      <c r="I7" s="6" t="s">
        <v>1024</v>
      </c>
      <c r="J7" s="6" t="s">
        <v>1021</v>
      </c>
      <c r="K7" s="6" t="s">
        <v>1022</v>
      </c>
      <c r="L7" s="6" t="s">
        <v>1025</v>
      </c>
    </row>
    <row r="8" spans="1:13" ht="24.95" customHeight="1" x14ac:dyDescent="0.15">
      <c r="A8" s="6" t="s">
        <v>384</v>
      </c>
      <c r="B8" s="6" t="s">
        <v>481</v>
      </c>
      <c r="C8" s="6" t="s">
        <v>482</v>
      </c>
      <c r="D8" s="6" t="s">
        <v>483</v>
      </c>
      <c r="E8" s="6" t="s">
        <v>484</v>
      </c>
      <c r="F8" s="6" t="s">
        <v>485</v>
      </c>
      <c r="G8" s="6" t="s">
        <v>486</v>
      </c>
      <c r="H8" s="6" t="s">
        <v>487</v>
      </c>
      <c r="I8" s="6" t="s">
        <v>493</v>
      </c>
      <c r="J8" s="6" t="s">
        <v>1010</v>
      </c>
      <c r="K8" s="6" t="s">
        <v>495</v>
      </c>
      <c r="L8" s="6" t="s">
        <v>500</v>
      </c>
    </row>
    <row r="9" spans="1:13" x14ac:dyDescent="0.15">
      <c r="A9" s="6" t="s">
        <v>387</v>
      </c>
      <c r="B9" s="6" t="s">
        <v>387</v>
      </c>
      <c r="C9" s="6" t="s">
        <v>387</v>
      </c>
      <c r="D9" s="6" t="s">
        <v>387</v>
      </c>
      <c r="E9" s="6" t="s">
        <v>387</v>
      </c>
      <c r="F9" s="6" t="s">
        <v>387</v>
      </c>
      <c r="G9" s="6" t="s">
        <v>387</v>
      </c>
      <c r="H9" s="6" t="s">
        <v>387</v>
      </c>
      <c r="I9" s="6" t="s">
        <v>387</v>
      </c>
      <c r="J9" s="6" t="s">
        <v>387</v>
      </c>
      <c r="K9" s="6" t="s">
        <v>387</v>
      </c>
      <c r="L9" s="6" t="s">
        <v>387</v>
      </c>
    </row>
    <row r="10" spans="1:13" ht="15" customHeight="1" x14ac:dyDescent="0.15"/>
    <row r="11" spans="1:13" ht="24.95" customHeight="1" x14ac:dyDescent="0.15">
      <c r="A11" s="17" t="s">
        <v>1026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1027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19" t="s">
        <v>377</v>
      </c>
      <c r="B15" s="19" t="s">
        <v>46</v>
      </c>
      <c r="C15" s="19" t="s">
        <v>1017</v>
      </c>
      <c r="D15" s="19" t="s">
        <v>1018</v>
      </c>
      <c r="E15" s="19"/>
      <c r="F15" s="19"/>
      <c r="G15" s="19" t="s">
        <v>1019</v>
      </c>
      <c r="H15" s="19"/>
      <c r="I15" s="19"/>
      <c r="J15" s="19" t="s">
        <v>1020</v>
      </c>
      <c r="K15" s="19"/>
      <c r="L15" s="19"/>
    </row>
    <row r="16" spans="1:13" ht="50.1" customHeight="1" x14ac:dyDescent="0.15">
      <c r="A16" s="19"/>
      <c r="B16" s="19"/>
      <c r="C16" s="19"/>
      <c r="D16" s="6" t="s">
        <v>1021</v>
      </c>
      <c r="E16" s="6" t="s">
        <v>1022</v>
      </c>
      <c r="F16" s="6" t="s">
        <v>1023</v>
      </c>
      <c r="G16" s="6" t="s">
        <v>1021</v>
      </c>
      <c r="H16" s="6" t="s">
        <v>1022</v>
      </c>
      <c r="I16" s="6" t="s">
        <v>1024</v>
      </c>
      <c r="J16" s="6" t="s">
        <v>1021</v>
      </c>
      <c r="K16" s="6" t="s">
        <v>1022</v>
      </c>
      <c r="L16" s="6" t="s">
        <v>1025</v>
      </c>
    </row>
    <row r="17" spans="1:12" ht="24.95" customHeight="1" x14ac:dyDescent="0.15">
      <c r="A17" s="6" t="s">
        <v>384</v>
      </c>
      <c r="B17" s="6" t="s">
        <v>481</v>
      </c>
      <c r="C17" s="6" t="s">
        <v>482</v>
      </c>
      <c r="D17" s="6" t="s">
        <v>483</v>
      </c>
      <c r="E17" s="6" t="s">
        <v>484</v>
      </c>
      <c r="F17" s="6" t="s">
        <v>485</v>
      </c>
      <c r="G17" s="6" t="s">
        <v>486</v>
      </c>
      <c r="H17" s="6" t="s">
        <v>487</v>
      </c>
      <c r="I17" s="6" t="s">
        <v>493</v>
      </c>
      <c r="J17" s="6" t="s">
        <v>1010</v>
      </c>
      <c r="K17" s="6" t="s">
        <v>495</v>
      </c>
      <c r="L17" s="6" t="s">
        <v>500</v>
      </c>
    </row>
    <row r="18" spans="1:12" ht="24.95" customHeight="1" x14ac:dyDescent="0.15">
      <c r="A18" s="6" t="s">
        <v>384</v>
      </c>
      <c r="B18" s="6" t="s">
        <v>68</v>
      </c>
      <c r="C18" s="7" t="s">
        <v>1028</v>
      </c>
      <c r="D18" s="10">
        <v>65</v>
      </c>
      <c r="E18" s="10">
        <v>64746.15</v>
      </c>
      <c r="F18" s="10">
        <v>4208499.75</v>
      </c>
      <c r="G18" s="10">
        <v>65</v>
      </c>
      <c r="H18" s="10">
        <v>64746.15</v>
      </c>
      <c r="I18" s="10">
        <v>4208499.75</v>
      </c>
      <c r="J18" s="10">
        <v>65</v>
      </c>
      <c r="K18" s="10">
        <v>64746.15</v>
      </c>
      <c r="L18" s="10">
        <v>4208499.75</v>
      </c>
    </row>
    <row r="19" spans="1:12" ht="24.95" customHeight="1" x14ac:dyDescent="0.15">
      <c r="A19" s="6" t="s">
        <v>481</v>
      </c>
      <c r="B19" s="6" t="s">
        <v>68</v>
      </c>
      <c r="C19" s="7" t="s">
        <v>1029</v>
      </c>
      <c r="D19" s="10">
        <v>212</v>
      </c>
      <c r="E19" s="10">
        <v>67087.259999999995</v>
      </c>
      <c r="F19" s="10">
        <v>14222499.119999999</v>
      </c>
      <c r="G19" s="10">
        <v>212</v>
      </c>
      <c r="H19" s="10">
        <v>67087.259999999995</v>
      </c>
      <c r="I19" s="10">
        <v>14222499.119999999</v>
      </c>
      <c r="J19" s="10">
        <v>212</v>
      </c>
      <c r="K19" s="10">
        <v>67087.259999999995</v>
      </c>
      <c r="L19" s="10">
        <v>14222499.119999999</v>
      </c>
    </row>
    <row r="20" spans="1:12" ht="24.95" customHeight="1" x14ac:dyDescent="0.15">
      <c r="A20" s="6" t="s">
        <v>482</v>
      </c>
      <c r="B20" s="6" t="s">
        <v>68</v>
      </c>
      <c r="C20" s="7" t="s">
        <v>1030</v>
      </c>
      <c r="D20" s="10">
        <v>41</v>
      </c>
      <c r="E20" s="10">
        <v>134632.24</v>
      </c>
      <c r="F20" s="10">
        <v>5519921.8399999999</v>
      </c>
      <c r="G20" s="10">
        <v>41</v>
      </c>
      <c r="H20" s="10">
        <v>134632.24</v>
      </c>
      <c r="I20" s="10">
        <v>5519921.8399999999</v>
      </c>
      <c r="J20" s="10">
        <v>41</v>
      </c>
      <c r="K20" s="10">
        <v>134632.24</v>
      </c>
      <c r="L20" s="10">
        <v>5519921.8399999999</v>
      </c>
    </row>
    <row r="21" spans="1:12" ht="24.95" customHeight="1" x14ac:dyDescent="0.15">
      <c r="A21" s="6" t="s">
        <v>483</v>
      </c>
      <c r="B21" s="6" t="s">
        <v>68</v>
      </c>
      <c r="C21" s="7" t="s">
        <v>1031</v>
      </c>
      <c r="D21" s="10">
        <v>105</v>
      </c>
      <c r="E21" s="10">
        <v>63119.05</v>
      </c>
      <c r="F21" s="10">
        <v>6627500.25</v>
      </c>
      <c r="G21" s="10">
        <v>105</v>
      </c>
      <c r="H21" s="10">
        <v>63119.05</v>
      </c>
      <c r="I21" s="10">
        <v>6627500.25</v>
      </c>
      <c r="J21" s="10">
        <v>105</v>
      </c>
      <c r="K21" s="10">
        <v>63119.05</v>
      </c>
      <c r="L21" s="10">
        <v>6627500.25</v>
      </c>
    </row>
    <row r="22" spans="1:12" ht="24.95" customHeight="1" x14ac:dyDescent="0.15">
      <c r="A22" s="6" t="s">
        <v>484</v>
      </c>
      <c r="B22" s="6" t="s">
        <v>68</v>
      </c>
      <c r="C22" s="7" t="s">
        <v>1032</v>
      </c>
      <c r="D22" s="10">
        <v>123</v>
      </c>
      <c r="E22" s="10">
        <v>57731.71</v>
      </c>
      <c r="F22" s="10">
        <v>7101000.3300000001</v>
      </c>
      <c r="G22" s="10">
        <v>123</v>
      </c>
      <c r="H22" s="10">
        <v>57731.71</v>
      </c>
      <c r="I22" s="10">
        <v>7101000.3300000001</v>
      </c>
      <c r="J22" s="10">
        <v>123</v>
      </c>
      <c r="K22" s="10">
        <v>57731.71</v>
      </c>
      <c r="L22" s="10">
        <v>7101000.3300000001</v>
      </c>
    </row>
    <row r="23" spans="1:12" ht="24.95" customHeight="1" x14ac:dyDescent="0.15">
      <c r="A23" s="6" t="s">
        <v>485</v>
      </c>
      <c r="B23" s="6" t="s">
        <v>68</v>
      </c>
      <c r="C23" s="7" t="s">
        <v>1033</v>
      </c>
      <c r="D23" s="10">
        <v>88</v>
      </c>
      <c r="E23" s="10">
        <v>57954.55</v>
      </c>
      <c r="F23" s="10">
        <v>5100000.4000000004</v>
      </c>
      <c r="G23" s="10">
        <v>88</v>
      </c>
      <c r="H23" s="10">
        <v>57954.55</v>
      </c>
      <c r="I23" s="10">
        <v>5100000.4000000004</v>
      </c>
      <c r="J23" s="10">
        <v>88</v>
      </c>
      <c r="K23" s="10">
        <v>57954.55</v>
      </c>
      <c r="L23" s="10">
        <v>5100000.4000000004</v>
      </c>
    </row>
    <row r="24" spans="1:12" ht="24.95" customHeight="1" x14ac:dyDescent="0.15">
      <c r="A24" s="6" t="s">
        <v>486</v>
      </c>
      <c r="B24" s="6" t="s">
        <v>68</v>
      </c>
      <c r="C24" s="7" t="s">
        <v>1034</v>
      </c>
      <c r="D24" s="10">
        <v>8</v>
      </c>
      <c r="E24" s="10">
        <v>113555.485</v>
      </c>
      <c r="F24" s="10">
        <v>908443.88</v>
      </c>
      <c r="G24" s="10">
        <v>8</v>
      </c>
      <c r="H24" s="10">
        <v>113555.485</v>
      </c>
      <c r="I24" s="10">
        <v>908443.88</v>
      </c>
      <c r="J24" s="10">
        <v>8</v>
      </c>
      <c r="K24" s="10">
        <v>113555.485</v>
      </c>
      <c r="L24" s="10">
        <v>908443.88</v>
      </c>
    </row>
    <row r="25" spans="1:12" ht="24.95" customHeight="1" x14ac:dyDescent="0.15">
      <c r="A25" s="6" t="s">
        <v>487</v>
      </c>
      <c r="B25" s="6" t="s">
        <v>68</v>
      </c>
      <c r="C25" s="7" t="s">
        <v>1035</v>
      </c>
      <c r="D25" s="10">
        <v>20</v>
      </c>
      <c r="E25" s="10">
        <v>20000</v>
      </c>
      <c r="F25" s="10">
        <v>400000</v>
      </c>
      <c r="G25" s="10">
        <v>20</v>
      </c>
      <c r="H25" s="10">
        <v>20000</v>
      </c>
      <c r="I25" s="10">
        <v>400000</v>
      </c>
      <c r="J25" s="10">
        <v>20</v>
      </c>
      <c r="K25" s="10">
        <v>20000</v>
      </c>
      <c r="L25" s="10">
        <v>400000</v>
      </c>
    </row>
    <row r="26" spans="1:12" ht="24.95" customHeight="1" x14ac:dyDescent="0.15">
      <c r="A26" s="6" t="s">
        <v>493</v>
      </c>
      <c r="B26" s="6" t="s">
        <v>68</v>
      </c>
      <c r="C26" s="7" t="s">
        <v>1036</v>
      </c>
      <c r="D26" s="10">
        <v>17</v>
      </c>
      <c r="E26" s="10">
        <v>112578.47</v>
      </c>
      <c r="F26" s="10">
        <v>1913833.99</v>
      </c>
      <c r="G26" s="10">
        <v>17</v>
      </c>
      <c r="H26" s="10">
        <v>112578.47</v>
      </c>
      <c r="I26" s="10">
        <v>1913833.99</v>
      </c>
      <c r="J26" s="10">
        <v>17</v>
      </c>
      <c r="K26" s="10">
        <v>112578.47</v>
      </c>
      <c r="L26" s="10">
        <v>1913833.99</v>
      </c>
    </row>
    <row r="27" spans="1:12" ht="24.95" customHeight="1" x14ac:dyDescent="0.15">
      <c r="A27" s="6" t="s">
        <v>1010</v>
      </c>
      <c r="B27" s="6" t="s">
        <v>68</v>
      </c>
      <c r="C27" s="7" t="s">
        <v>1037</v>
      </c>
      <c r="D27" s="10">
        <v>106</v>
      </c>
      <c r="E27" s="10">
        <v>56587.74</v>
      </c>
      <c r="F27" s="10">
        <v>5998300.4400000004</v>
      </c>
      <c r="G27" s="10">
        <v>106</v>
      </c>
      <c r="H27" s="10">
        <v>56587.74</v>
      </c>
      <c r="I27" s="10">
        <v>5998300.4400000004</v>
      </c>
      <c r="J27" s="10">
        <v>106</v>
      </c>
      <c r="K27" s="10">
        <v>56587.74</v>
      </c>
      <c r="L27" s="10">
        <v>5998300.4400000004</v>
      </c>
    </row>
    <row r="28" spans="1:12" ht="24.95" customHeight="1" x14ac:dyDescent="0.15">
      <c r="A28" s="29" t="s">
        <v>497</v>
      </c>
      <c r="B28" s="29"/>
      <c r="C28" s="29"/>
      <c r="D28" s="11" t="s">
        <v>387</v>
      </c>
      <c r="E28" s="11" t="s">
        <v>387</v>
      </c>
      <c r="F28" s="11">
        <f>SUM(F18:F27)</f>
        <v>52000000</v>
      </c>
      <c r="G28" s="11" t="s">
        <v>387</v>
      </c>
      <c r="H28" s="11" t="s">
        <v>387</v>
      </c>
      <c r="I28" s="11">
        <f>SUM(I18:I27)</f>
        <v>52000000</v>
      </c>
      <c r="J28" s="11" t="s">
        <v>387</v>
      </c>
      <c r="K28" s="11" t="s">
        <v>387</v>
      </c>
      <c r="L28" s="11">
        <f>SUM(L18:L27)</f>
        <v>52000000</v>
      </c>
    </row>
    <row r="29" spans="1:12" ht="15" customHeight="1" x14ac:dyDescent="0.15"/>
    <row r="30" spans="1:12" ht="24.95" customHeight="1" x14ac:dyDescent="0.15">
      <c r="A30" s="17" t="s">
        <v>1038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4.95" customHeight="1" x14ac:dyDescent="0.15"/>
    <row r="32" spans="1:12" ht="50.1" customHeight="1" x14ac:dyDescent="0.15">
      <c r="A32" s="19" t="s">
        <v>377</v>
      </c>
      <c r="B32" s="19" t="s">
        <v>46</v>
      </c>
      <c r="C32" s="19" t="s">
        <v>1017</v>
      </c>
      <c r="D32" s="19" t="s">
        <v>1018</v>
      </c>
      <c r="E32" s="19"/>
      <c r="F32" s="19"/>
      <c r="G32" s="19" t="s">
        <v>1019</v>
      </c>
      <c r="H32" s="19"/>
      <c r="I32" s="19"/>
      <c r="J32" s="19" t="s">
        <v>1020</v>
      </c>
      <c r="K32" s="19"/>
      <c r="L32" s="19"/>
    </row>
    <row r="33" spans="1:12" ht="50.1" customHeight="1" x14ac:dyDescent="0.15">
      <c r="A33" s="19"/>
      <c r="B33" s="19"/>
      <c r="C33" s="19"/>
      <c r="D33" s="6" t="s">
        <v>1021</v>
      </c>
      <c r="E33" s="6" t="s">
        <v>1022</v>
      </c>
      <c r="F33" s="6" t="s">
        <v>1023</v>
      </c>
      <c r="G33" s="6" t="s">
        <v>1021</v>
      </c>
      <c r="H33" s="6" t="s">
        <v>1022</v>
      </c>
      <c r="I33" s="6" t="s">
        <v>1024</v>
      </c>
      <c r="J33" s="6" t="s">
        <v>1021</v>
      </c>
      <c r="K33" s="6" t="s">
        <v>1022</v>
      </c>
      <c r="L33" s="6" t="s">
        <v>1025</v>
      </c>
    </row>
    <row r="34" spans="1:12" ht="24.95" customHeight="1" x14ac:dyDescent="0.15">
      <c r="A34" s="6" t="s">
        <v>384</v>
      </c>
      <c r="B34" s="6" t="s">
        <v>481</v>
      </c>
      <c r="C34" s="6" t="s">
        <v>482</v>
      </c>
      <c r="D34" s="6" t="s">
        <v>483</v>
      </c>
      <c r="E34" s="6" t="s">
        <v>484</v>
      </c>
      <c r="F34" s="6" t="s">
        <v>485</v>
      </c>
      <c r="G34" s="6" t="s">
        <v>486</v>
      </c>
      <c r="H34" s="6" t="s">
        <v>487</v>
      </c>
      <c r="I34" s="6" t="s">
        <v>493</v>
      </c>
      <c r="J34" s="6" t="s">
        <v>1010</v>
      </c>
      <c r="K34" s="6" t="s">
        <v>495</v>
      </c>
      <c r="L34" s="6" t="s">
        <v>500</v>
      </c>
    </row>
    <row r="35" spans="1:12" ht="24.95" customHeight="1" x14ac:dyDescent="0.15">
      <c r="A35" s="6" t="s">
        <v>384</v>
      </c>
      <c r="B35" s="6" t="s">
        <v>68</v>
      </c>
      <c r="C35" s="7" t="s">
        <v>1039</v>
      </c>
      <c r="D35" s="10">
        <v>164.67</v>
      </c>
      <c r="E35" s="10">
        <v>150818.91</v>
      </c>
      <c r="F35" s="10">
        <v>24835349.909699999</v>
      </c>
      <c r="G35" s="10">
        <v>164.67</v>
      </c>
      <c r="H35" s="10">
        <v>150818.91</v>
      </c>
      <c r="I35" s="10">
        <v>24835349.909699999</v>
      </c>
      <c r="J35" s="10">
        <v>164.67</v>
      </c>
      <c r="K35" s="10">
        <v>150818.91</v>
      </c>
      <c r="L35" s="10">
        <v>24835349.909699999</v>
      </c>
    </row>
    <row r="36" spans="1:12" ht="24.95" customHeight="1" x14ac:dyDescent="0.15">
      <c r="A36" s="6" t="s">
        <v>481</v>
      </c>
      <c r="B36" s="6" t="s">
        <v>68</v>
      </c>
      <c r="C36" s="7" t="s">
        <v>1040</v>
      </c>
      <c r="D36" s="10">
        <v>105.83</v>
      </c>
      <c r="E36" s="10">
        <v>120762.62</v>
      </c>
      <c r="F36" s="10">
        <v>12780308.0746</v>
      </c>
      <c r="G36" s="10">
        <v>105.83</v>
      </c>
      <c r="H36" s="10">
        <v>120762.62</v>
      </c>
      <c r="I36" s="10">
        <v>12780308.0746</v>
      </c>
      <c r="J36" s="10">
        <v>105.83</v>
      </c>
      <c r="K36" s="10">
        <v>120762.62</v>
      </c>
      <c r="L36" s="10">
        <v>12780308.0746</v>
      </c>
    </row>
    <row r="37" spans="1:12" ht="24.95" customHeight="1" x14ac:dyDescent="0.15">
      <c r="A37" s="6" t="s">
        <v>482</v>
      </c>
      <c r="B37" s="6" t="s">
        <v>68</v>
      </c>
      <c r="C37" s="7" t="s">
        <v>1041</v>
      </c>
      <c r="D37" s="10">
        <v>95.83</v>
      </c>
      <c r="E37" s="10">
        <v>120762.62</v>
      </c>
      <c r="F37" s="10">
        <v>11572681.874600001</v>
      </c>
      <c r="G37" s="10">
        <v>95.83</v>
      </c>
      <c r="H37" s="10">
        <v>120762.62</v>
      </c>
      <c r="I37" s="10">
        <v>11572681.874600001</v>
      </c>
      <c r="J37" s="10">
        <v>95.83</v>
      </c>
      <c r="K37" s="10">
        <v>120762.62</v>
      </c>
      <c r="L37" s="10">
        <v>11572681.874600001</v>
      </c>
    </row>
    <row r="38" spans="1:12" ht="24.95" customHeight="1" x14ac:dyDescent="0.15">
      <c r="A38" s="6" t="s">
        <v>483</v>
      </c>
      <c r="B38" s="6" t="s">
        <v>68</v>
      </c>
      <c r="C38" s="7" t="s">
        <v>1042</v>
      </c>
      <c r="D38" s="10">
        <v>80.33</v>
      </c>
      <c r="E38" s="10">
        <v>120762.62</v>
      </c>
      <c r="F38" s="10">
        <v>9700861.2645999994</v>
      </c>
      <c r="G38" s="10">
        <v>80.33</v>
      </c>
      <c r="H38" s="10">
        <v>120762.62</v>
      </c>
      <c r="I38" s="10">
        <v>9700861.2645999994</v>
      </c>
      <c r="J38" s="10">
        <v>80.33</v>
      </c>
      <c r="K38" s="10">
        <v>120762.62</v>
      </c>
      <c r="L38" s="10">
        <v>9700861.2645999994</v>
      </c>
    </row>
    <row r="39" spans="1:12" ht="24.95" customHeight="1" x14ac:dyDescent="0.15">
      <c r="A39" s="6" t="s">
        <v>484</v>
      </c>
      <c r="B39" s="6" t="s">
        <v>68</v>
      </c>
      <c r="C39" s="7" t="s">
        <v>1043</v>
      </c>
      <c r="D39" s="10">
        <v>92.83</v>
      </c>
      <c r="E39" s="10">
        <v>150818.91</v>
      </c>
      <c r="F39" s="10">
        <v>14000519.4153</v>
      </c>
      <c r="G39" s="10">
        <v>92.83</v>
      </c>
      <c r="H39" s="10">
        <v>150818.91</v>
      </c>
      <c r="I39" s="10">
        <v>14000519.4153</v>
      </c>
      <c r="J39" s="10">
        <v>92.83</v>
      </c>
      <c r="K39" s="10">
        <v>150818.91</v>
      </c>
      <c r="L39" s="10">
        <v>14000519.4153</v>
      </c>
    </row>
    <row r="40" spans="1:12" ht="24.95" customHeight="1" x14ac:dyDescent="0.15">
      <c r="A40" s="6" t="s">
        <v>485</v>
      </c>
      <c r="B40" s="6" t="s">
        <v>68</v>
      </c>
      <c r="C40" s="7" t="s">
        <v>1044</v>
      </c>
      <c r="D40" s="10">
        <v>76.67</v>
      </c>
      <c r="E40" s="10">
        <v>159093.82</v>
      </c>
      <c r="F40" s="10">
        <v>12197723.179400001</v>
      </c>
      <c r="G40" s="10">
        <v>76.67</v>
      </c>
      <c r="H40" s="10">
        <v>159093.82</v>
      </c>
      <c r="I40" s="10">
        <v>12197723.179400001</v>
      </c>
      <c r="J40" s="10">
        <v>76.67</v>
      </c>
      <c r="K40" s="10">
        <v>159093.82</v>
      </c>
      <c r="L40" s="10">
        <v>12197723.179400001</v>
      </c>
    </row>
    <row r="41" spans="1:12" ht="24.95" customHeight="1" x14ac:dyDescent="0.15">
      <c r="A41" s="6" t="s">
        <v>486</v>
      </c>
      <c r="B41" s="6" t="s">
        <v>68</v>
      </c>
      <c r="C41" s="7" t="s">
        <v>1045</v>
      </c>
      <c r="D41" s="10">
        <v>98</v>
      </c>
      <c r="E41" s="10">
        <v>180171.84</v>
      </c>
      <c r="F41" s="10">
        <v>17656840.32</v>
      </c>
      <c r="G41" s="10">
        <v>98</v>
      </c>
      <c r="H41" s="10">
        <v>180171.84</v>
      </c>
      <c r="I41" s="10">
        <v>17656840.32</v>
      </c>
      <c r="J41" s="10">
        <v>98</v>
      </c>
      <c r="K41" s="10">
        <v>180171.84</v>
      </c>
      <c r="L41" s="10">
        <v>17656840.32</v>
      </c>
    </row>
    <row r="42" spans="1:12" ht="24.95" customHeight="1" x14ac:dyDescent="0.15">
      <c r="A42" s="6" t="s">
        <v>487</v>
      </c>
      <c r="B42" s="6" t="s">
        <v>68</v>
      </c>
      <c r="C42" s="7" t="s">
        <v>1046</v>
      </c>
      <c r="D42" s="10">
        <v>117.83</v>
      </c>
      <c r="E42" s="10">
        <v>150818.91</v>
      </c>
      <c r="F42" s="10">
        <v>17770992.1653</v>
      </c>
      <c r="G42" s="10">
        <v>117.83</v>
      </c>
      <c r="H42" s="10">
        <v>150818.91</v>
      </c>
      <c r="I42" s="10">
        <v>17770992.1653</v>
      </c>
      <c r="J42" s="10">
        <v>117.83</v>
      </c>
      <c r="K42" s="10">
        <v>150818.91</v>
      </c>
      <c r="L42" s="10">
        <v>17770992.1653</v>
      </c>
    </row>
    <row r="43" spans="1:12" ht="24.95" customHeight="1" x14ac:dyDescent="0.15">
      <c r="A43" s="6" t="s">
        <v>493</v>
      </c>
      <c r="B43" s="6" t="s">
        <v>68</v>
      </c>
      <c r="C43" s="7" t="s">
        <v>1047</v>
      </c>
      <c r="D43" s="10">
        <v>88.67</v>
      </c>
      <c r="E43" s="10">
        <v>150818.91</v>
      </c>
      <c r="F43" s="10">
        <v>13373112.749700001</v>
      </c>
      <c r="G43" s="10">
        <v>88.67</v>
      </c>
      <c r="H43" s="10">
        <v>150818.91</v>
      </c>
      <c r="I43" s="10">
        <v>13373112.749700001</v>
      </c>
      <c r="J43" s="10">
        <v>88.67</v>
      </c>
      <c r="K43" s="10">
        <v>150818.91</v>
      </c>
      <c r="L43" s="10">
        <v>13373112.749700001</v>
      </c>
    </row>
    <row r="44" spans="1:12" ht="24.95" customHeight="1" x14ac:dyDescent="0.15">
      <c r="A44" s="6" t="s">
        <v>1010</v>
      </c>
      <c r="B44" s="6" t="s">
        <v>68</v>
      </c>
      <c r="C44" s="7" t="s">
        <v>1048</v>
      </c>
      <c r="D44" s="10">
        <v>36</v>
      </c>
      <c r="E44" s="10">
        <v>150818.91</v>
      </c>
      <c r="F44" s="10">
        <v>5429480.7599999998</v>
      </c>
      <c r="G44" s="10">
        <v>36</v>
      </c>
      <c r="H44" s="10">
        <v>150818.91</v>
      </c>
      <c r="I44" s="10">
        <v>5429480.7599999998</v>
      </c>
      <c r="J44" s="10">
        <v>36</v>
      </c>
      <c r="K44" s="10">
        <v>150818.91</v>
      </c>
      <c r="L44" s="10">
        <v>5429480.7599999998</v>
      </c>
    </row>
    <row r="45" spans="1:12" ht="24.95" customHeight="1" x14ac:dyDescent="0.15">
      <c r="A45" s="29" t="s">
        <v>497</v>
      </c>
      <c r="B45" s="29"/>
      <c r="C45" s="29"/>
      <c r="D45" s="11" t="s">
        <v>387</v>
      </c>
      <c r="E45" s="11" t="s">
        <v>387</v>
      </c>
      <c r="F45" s="11">
        <f>SUM(F35:F44)</f>
        <v>139317869.71319997</v>
      </c>
      <c r="G45" s="11" t="s">
        <v>387</v>
      </c>
      <c r="H45" s="11" t="s">
        <v>387</v>
      </c>
      <c r="I45" s="11">
        <f>SUM(I35:I44)</f>
        <v>139317869.71319997</v>
      </c>
      <c r="J45" s="11" t="s">
        <v>387</v>
      </c>
      <c r="K45" s="11" t="s">
        <v>387</v>
      </c>
      <c r="L45" s="11">
        <f>SUM(L35:L44)</f>
        <v>139317869.71319997</v>
      </c>
    </row>
    <row r="46" spans="1:12" ht="15" customHeight="1" x14ac:dyDescent="0.15"/>
    <row r="47" spans="1:12" ht="24.95" customHeight="1" x14ac:dyDescent="0.15">
      <c r="A47" s="17" t="s">
        <v>1049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24.95" customHeight="1" x14ac:dyDescent="0.15"/>
    <row r="49" spans="1:13" ht="50.1" customHeight="1" x14ac:dyDescent="0.15">
      <c r="A49" s="19" t="s">
        <v>377</v>
      </c>
      <c r="B49" s="19" t="s">
        <v>46</v>
      </c>
      <c r="C49" s="19" t="s">
        <v>1017</v>
      </c>
      <c r="D49" s="19" t="s">
        <v>1018</v>
      </c>
      <c r="E49" s="19"/>
      <c r="F49" s="19"/>
      <c r="G49" s="19" t="s">
        <v>1019</v>
      </c>
      <c r="H49" s="19"/>
      <c r="I49" s="19"/>
      <c r="J49" s="19" t="s">
        <v>1020</v>
      </c>
      <c r="K49" s="19"/>
      <c r="L49" s="19"/>
    </row>
    <row r="50" spans="1:13" ht="50.1" customHeight="1" x14ac:dyDescent="0.15">
      <c r="A50" s="19"/>
      <c r="B50" s="19"/>
      <c r="C50" s="19"/>
      <c r="D50" s="6" t="s">
        <v>1021</v>
      </c>
      <c r="E50" s="6" t="s">
        <v>1022</v>
      </c>
      <c r="F50" s="6" t="s">
        <v>1023</v>
      </c>
      <c r="G50" s="6" t="s">
        <v>1021</v>
      </c>
      <c r="H50" s="6" t="s">
        <v>1022</v>
      </c>
      <c r="I50" s="6" t="s">
        <v>1024</v>
      </c>
      <c r="J50" s="6" t="s">
        <v>1021</v>
      </c>
      <c r="K50" s="6" t="s">
        <v>1022</v>
      </c>
      <c r="L50" s="6" t="s">
        <v>1025</v>
      </c>
    </row>
    <row r="51" spans="1:13" ht="24.95" customHeight="1" x14ac:dyDescent="0.15">
      <c r="A51" s="6" t="s">
        <v>384</v>
      </c>
      <c r="B51" s="6" t="s">
        <v>481</v>
      </c>
      <c r="C51" s="6" t="s">
        <v>482</v>
      </c>
      <c r="D51" s="6" t="s">
        <v>483</v>
      </c>
      <c r="E51" s="6" t="s">
        <v>484</v>
      </c>
      <c r="F51" s="6" t="s">
        <v>485</v>
      </c>
      <c r="G51" s="6" t="s">
        <v>486</v>
      </c>
      <c r="H51" s="6" t="s">
        <v>487</v>
      </c>
      <c r="I51" s="6" t="s">
        <v>493</v>
      </c>
      <c r="J51" s="6" t="s">
        <v>1010</v>
      </c>
      <c r="K51" s="6" t="s">
        <v>495</v>
      </c>
      <c r="L51" s="6" t="s">
        <v>500</v>
      </c>
    </row>
    <row r="52" spans="1:13" x14ac:dyDescent="0.15">
      <c r="A52" s="6" t="s">
        <v>387</v>
      </c>
      <c r="B52" s="6" t="s">
        <v>387</v>
      </c>
      <c r="C52" s="6" t="s">
        <v>387</v>
      </c>
      <c r="D52" s="6" t="s">
        <v>387</v>
      </c>
      <c r="E52" s="6" t="s">
        <v>387</v>
      </c>
      <c r="F52" s="6" t="s">
        <v>387</v>
      </c>
      <c r="G52" s="6" t="s">
        <v>387</v>
      </c>
      <c r="H52" s="6" t="s">
        <v>387</v>
      </c>
      <c r="I52" s="6" t="s">
        <v>387</v>
      </c>
      <c r="J52" s="6" t="s">
        <v>387</v>
      </c>
      <c r="K52" s="6" t="s">
        <v>387</v>
      </c>
      <c r="L52" s="6" t="s">
        <v>387</v>
      </c>
    </row>
    <row r="53" spans="1:13" ht="15" customHeight="1" x14ac:dyDescent="0.15"/>
    <row r="54" spans="1:13" ht="24.95" customHeight="1" x14ac:dyDescent="0.15">
      <c r="A54" s="17" t="s">
        <v>1050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15" customHeight="1" x14ac:dyDescent="0.15"/>
    <row r="56" spans="1:13" ht="24.95" customHeight="1" x14ac:dyDescent="0.15">
      <c r="A56" s="17" t="s">
        <v>1051</v>
      </c>
      <c r="B56" s="17"/>
      <c r="C56" s="17"/>
      <c r="D56" s="17"/>
      <c r="E56" s="17"/>
      <c r="F56" s="17"/>
    </row>
    <row r="57" spans="1:13" ht="24.95" customHeight="1" x14ac:dyDescent="0.15"/>
    <row r="58" spans="1:13" ht="50.1" customHeight="1" x14ac:dyDescent="0.15">
      <c r="A58" s="19" t="s">
        <v>377</v>
      </c>
      <c r="B58" s="19" t="s">
        <v>46</v>
      </c>
      <c r="C58" s="19" t="s">
        <v>1017</v>
      </c>
      <c r="D58" s="6" t="s">
        <v>1018</v>
      </c>
      <c r="E58" s="6" t="s">
        <v>1019</v>
      </c>
      <c r="F58" s="6" t="s">
        <v>1020</v>
      </c>
    </row>
    <row r="59" spans="1:13" ht="50.1" customHeight="1" x14ac:dyDescent="0.15">
      <c r="A59" s="19"/>
      <c r="B59" s="19"/>
      <c r="C59" s="19"/>
      <c r="D59" s="6" t="s">
        <v>1052</v>
      </c>
      <c r="E59" s="6" t="s">
        <v>1052</v>
      </c>
      <c r="F59" s="6" t="s">
        <v>1052</v>
      </c>
    </row>
    <row r="60" spans="1:13" ht="24.95" customHeight="1" x14ac:dyDescent="0.15">
      <c r="A60" s="6" t="s">
        <v>384</v>
      </c>
      <c r="B60" s="6" t="s">
        <v>481</v>
      </c>
      <c r="C60" s="6" t="s">
        <v>482</v>
      </c>
      <c r="D60" s="6" t="s">
        <v>483</v>
      </c>
      <c r="E60" s="6" t="s">
        <v>484</v>
      </c>
      <c r="F60" s="6" t="s">
        <v>485</v>
      </c>
    </row>
    <row r="61" spans="1:13" x14ac:dyDescent="0.15">
      <c r="A61" s="6" t="s">
        <v>387</v>
      </c>
      <c r="B61" s="6" t="s">
        <v>387</v>
      </c>
      <c r="C61" s="6" t="s">
        <v>387</v>
      </c>
      <c r="D61" s="6" t="s">
        <v>387</v>
      </c>
      <c r="E61" s="6" t="s">
        <v>387</v>
      </c>
      <c r="F61" s="6" t="s">
        <v>387</v>
      </c>
    </row>
    <row r="62" spans="1:13" ht="15" customHeight="1" x14ac:dyDescent="0.15"/>
    <row r="63" spans="1:13" ht="24.95" customHeight="1" x14ac:dyDescent="0.15">
      <c r="A63" s="17" t="s">
        <v>1053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5" customHeight="1" x14ac:dyDescent="0.15"/>
    <row r="65" spans="1:13" ht="24.95" customHeight="1" x14ac:dyDescent="0.15">
      <c r="A65" s="17" t="s">
        <v>1054</v>
      </c>
      <c r="B65" s="17"/>
      <c r="C65" s="17"/>
      <c r="D65" s="17"/>
      <c r="E65" s="17"/>
      <c r="F65" s="17"/>
    </row>
    <row r="66" spans="1:13" ht="24.95" customHeight="1" x14ac:dyDescent="0.15"/>
    <row r="67" spans="1:13" ht="50.1" customHeight="1" x14ac:dyDescent="0.15">
      <c r="A67" s="19" t="s">
        <v>377</v>
      </c>
      <c r="B67" s="19" t="s">
        <v>46</v>
      </c>
      <c r="C67" s="19" t="s">
        <v>1017</v>
      </c>
      <c r="D67" s="6" t="s">
        <v>1018</v>
      </c>
      <c r="E67" s="6" t="s">
        <v>1019</v>
      </c>
      <c r="F67" s="6" t="s">
        <v>1020</v>
      </c>
    </row>
    <row r="68" spans="1:13" ht="50.1" customHeight="1" x14ac:dyDescent="0.15">
      <c r="A68" s="19"/>
      <c r="B68" s="19"/>
      <c r="C68" s="19"/>
      <c r="D68" s="6" t="s">
        <v>1052</v>
      </c>
      <c r="E68" s="6" t="s">
        <v>1052</v>
      </c>
      <c r="F68" s="6" t="s">
        <v>1052</v>
      </c>
    </row>
    <row r="69" spans="1:13" ht="24.95" customHeight="1" x14ac:dyDescent="0.15">
      <c r="A69" s="6" t="s">
        <v>384</v>
      </c>
      <c r="B69" s="6" t="s">
        <v>481</v>
      </c>
      <c r="C69" s="6" t="s">
        <v>482</v>
      </c>
      <c r="D69" s="6" t="s">
        <v>483</v>
      </c>
      <c r="E69" s="6" t="s">
        <v>484</v>
      </c>
      <c r="F69" s="6" t="s">
        <v>485</v>
      </c>
    </row>
    <row r="70" spans="1:13" x14ac:dyDescent="0.15">
      <c r="A70" s="6" t="s">
        <v>387</v>
      </c>
      <c r="B70" s="6" t="s">
        <v>387</v>
      </c>
      <c r="C70" s="6" t="s">
        <v>387</v>
      </c>
      <c r="D70" s="6" t="s">
        <v>387</v>
      </c>
      <c r="E70" s="6" t="s">
        <v>387</v>
      </c>
      <c r="F70" s="6" t="s">
        <v>387</v>
      </c>
    </row>
    <row r="71" spans="1:13" ht="15" customHeight="1" x14ac:dyDescent="0.15"/>
    <row r="72" spans="1:13" ht="24.95" customHeight="1" x14ac:dyDescent="0.15">
      <c r="A72" s="17" t="s">
        <v>1055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5" customHeight="1" x14ac:dyDescent="0.15"/>
    <row r="74" spans="1:13" ht="24.95" customHeight="1" x14ac:dyDescent="0.15">
      <c r="A74" s="17" t="s">
        <v>1056</v>
      </c>
      <c r="B74" s="17"/>
      <c r="C74" s="17"/>
      <c r="D74" s="17"/>
      <c r="E74" s="17"/>
      <c r="F74" s="17"/>
    </row>
    <row r="75" spans="1:13" ht="24.95" customHeight="1" x14ac:dyDescent="0.15"/>
    <row r="76" spans="1:13" ht="50.1" customHeight="1" x14ac:dyDescent="0.15">
      <c r="A76" s="19" t="s">
        <v>377</v>
      </c>
      <c r="B76" s="19" t="s">
        <v>46</v>
      </c>
      <c r="C76" s="19" t="s">
        <v>1017</v>
      </c>
      <c r="D76" s="6" t="s">
        <v>1018</v>
      </c>
      <c r="E76" s="6" t="s">
        <v>1019</v>
      </c>
      <c r="F76" s="6" t="s">
        <v>1020</v>
      </c>
    </row>
    <row r="77" spans="1:13" ht="50.1" customHeight="1" x14ac:dyDescent="0.15">
      <c r="A77" s="19"/>
      <c r="B77" s="19"/>
      <c r="C77" s="19"/>
      <c r="D77" s="6" t="s">
        <v>1052</v>
      </c>
      <c r="E77" s="6" t="s">
        <v>1052</v>
      </c>
      <c r="F77" s="6" t="s">
        <v>1052</v>
      </c>
    </row>
    <row r="78" spans="1:13" ht="24.95" customHeight="1" x14ac:dyDescent="0.15">
      <c r="A78" s="6" t="s">
        <v>384</v>
      </c>
      <c r="B78" s="6" t="s">
        <v>481</v>
      </c>
      <c r="C78" s="6" t="s">
        <v>482</v>
      </c>
      <c r="D78" s="6" t="s">
        <v>483</v>
      </c>
      <c r="E78" s="6" t="s">
        <v>484</v>
      </c>
      <c r="F78" s="6" t="s">
        <v>485</v>
      </c>
    </row>
    <row r="79" spans="1:13" x14ac:dyDescent="0.15">
      <c r="A79" s="6" t="s">
        <v>387</v>
      </c>
      <c r="B79" s="6" t="s">
        <v>387</v>
      </c>
      <c r="C79" s="6" t="s">
        <v>387</v>
      </c>
      <c r="D79" s="6" t="s">
        <v>387</v>
      </c>
      <c r="E79" s="6" t="s">
        <v>387</v>
      </c>
      <c r="F79" s="6" t="s">
        <v>387</v>
      </c>
    </row>
    <row r="80" spans="1:13" ht="15" customHeight="1" x14ac:dyDescent="0.15"/>
    <row r="81" spans="1:12" ht="24.95" customHeight="1" x14ac:dyDescent="0.15">
      <c r="A81" s="17" t="s">
        <v>1057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ht="24.95" customHeight="1" x14ac:dyDescent="0.15"/>
    <row r="83" spans="1:12" ht="50.1" customHeight="1" x14ac:dyDescent="0.15">
      <c r="A83" s="19" t="s">
        <v>377</v>
      </c>
      <c r="B83" s="19" t="s">
        <v>46</v>
      </c>
      <c r="C83" s="19" t="s">
        <v>1017</v>
      </c>
      <c r="D83" s="19" t="s">
        <v>1018</v>
      </c>
      <c r="E83" s="19"/>
      <c r="F83" s="19"/>
      <c r="G83" s="19" t="s">
        <v>1019</v>
      </c>
      <c r="H83" s="19"/>
      <c r="I83" s="19"/>
      <c r="J83" s="19" t="s">
        <v>1020</v>
      </c>
      <c r="K83" s="19"/>
      <c r="L83" s="19"/>
    </row>
    <row r="84" spans="1:12" ht="50.1" customHeight="1" x14ac:dyDescent="0.15">
      <c r="A84" s="19"/>
      <c r="B84" s="19"/>
      <c r="C84" s="19"/>
      <c r="D84" s="6" t="s">
        <v>1058</v>
      </c>
      <c r="E84" s="6" t="s">
        <v>1059</v>
      </c>
      <c r="F84" s="6" t="s">
        <v>1060</v>
      </c>
      <c r="G84" s="6" t="s">
        <v>1058</v>
      </c>
      <c r="H84" s="6" t="s">
        <v>1059</v>
      </c>
      <c r="I84" s="6" t="s">
        <v>1061</v>
      </c>
      <c r="J84" s="6" t="s">
        <v>1058</v>
      </c>
      <c r="K84" s="6" t="s">
        <v>1059</v>
      </c>
      <c r="L84" s="6" t="s">
        <v>1062</v>
      </c>
    </row>
    <row r="85" spans="1:12" ht="24.95" customHeight="1" x14ac:dyDescent="0.15">
      <c r="A85" s="6" t="s">
        <v>384</v>
      </c>
      <c r="B85" s="6" t="s">
        <v>481</v>
      </c>
      <c r="C85" s="6" t="s">
        <v>482</v>
      </c>
      <c r="D85" s="6" t="s">
        <v>483</v>
      </c>
      <c r="E85" s="6" t="s">
        <v>484</v>
      </c>
      <c r="F85" s="6" t="s">
        <v>485</v>
      </c>
      <c r="G85" s="6" t="s">
        <v>486</v>
      </c>
      <c r="H85" s="6" t="s">
        <v>487</v>
      </c>
      <c r="I85" s="6" t="s">
        <v>493</v>
      </c>
      <c r="J85" s="6" t="s">
        <v>1010</v>
      </c>
      <c r="K85" s="6" t="s">
        <v>495</v>
      </c>
      <c r="L85" s="6" t="s">
        <v>500</v>
      </c>
    </row>
    <row r="86" spans="1:12" x14ac:dyDescent="0.15">
      <c r="A86" s="6" t="s">
        <v>387</v>
      </c>
      <c r="B86" s="6" t="s">
        <v>387</v>
      </c>
      <c r="C86" s="6" t="s">
        <v>387</v>
      </c>
      <c r="D86" s="6" t="s">
        <v>387</v>
      </c>
      <c r="E86" s="6" t="s">
        <v>387</v>
      </c>
      <c r="F86" s="6" t="s">
        <v>387</v>
      </c>
      <c r="G86" s="6" t="s">
        <v>387</v>
      </c>
      <c r="H86" s="6" t="s">
        <v>387</v>
      </c>
      <c r="I86" s="6" t="s">
        <v>387</v>
      </c>
      <c r="J86" s="6" t="s">
        <v>387</v>
      </c>
      <c r="K86" s="6" t="s">
        <v>387</v>
      </c>
      <c r="L86" s="6" t="s">
        <v>387</v>
      </c>
    </row>
  </sheetData>
  <sheetProtection password="A612" sheet="1" objects="1" scenarios="1"/>
  <mergeCells count="54">
    <mergeCell ref="A81:L81"/>
    <mergeCell ref="A83:A84"/>
    <mergeCell ref="B83:B84"/>
    <mergeCell ref="C83:C84"/>
    <mergeCell ref="D83:F83"/>
    <mergeCell ref="G83:I83"/>
    <mergeCell ref="J83:L83"/>
    <mergeCell ref="A72:M72"/>
    <mergeCell ref="A74:F74"/>
    <mergeCell ref="A76:A77"/>
    <mergeCell ref="B76:B77"/>
    <mergeCell ref="C76:C77"/>
    <mergeCell ref="A63:M63"/>
    <mergeCell ref="A65:F65"/>
    <mergeCell ref="A67:A68"/>
    <mergeCell ref="B67:B68"/>
    <mergeCell ref="C67:C68"/>
    <mergeCell ref="A54:M54"/>
    <mergeCell ref="A56:F56"/>
    <mergeCell ref="A58:A59"/>
    <mergeCell ref="B58:B59"/>
    <mergeCell ref="C58:C59"/>
    <mergeCell ref="A45:C45"/>
    <mergeCell ref="A47:L47"/>
    <mergeCell ref="A49:A50"/>
    <mergeCell ref="B49:B50"/>
    <mergeCell ref="C49:C50"/>
    <mergeCell ref="D49:F49"/>
    <mergeCell ref="G49:I49"/>
    <mergeCell ref="J49:L49"/>
    <mergeCell ref="A28:C28"/>
    <mergeCell ref="A30:L30"/>
    <mergeCell ref="A32:A33"/>
    <mergeCell ref="B32:B33"/>
    <mergeCell ref="C32:C33"/>
    <mergeCell ref="D32:F32"/>
    <mergeCell ref="G32:I32"/>
    <mergeCell ref="J32:L3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scale="5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1063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44</v>
      </c>
      <c r="B4" s="19" t="s">
        <v>45</v>
      </c>
      <c r="C4" s="19" t="s">
        <v>46</v>
      </c>
      <c r="D4" s="19" t="s">
        <v>1064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1065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1066</v>
      </c>
      <c r="P5" s="19"/>
    </row>
    <row r="6" spans="1:16" ht="24.95" customHeight="1" x14ac:dyDescent="0.15">
      <c r="A6" s="19"/>
      <c r="B6" s="19"/>
      <c r="C6" s="19"/>
      <c r="D6" s="19" t="s">
        <v>476</v>
      </c>
      <c r="E6" s="19" t="s">
        <v>477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1067</v>
      </c>
      <c r="P6" s="6" t="s">
        <v>1068</v>
      </c>
    </row>
    <row r="7" spans="1:16" ht="69.95" customHeight="1" x14ac:dyDescent="0.15">
      <c r="A7" s="19"/>
      <c r="B7" s="19"/>
      <c r="C7" s="19"/>
      <c r="D7" s="19"/>
      <c r="E7" s="19" t="s">
        <v>1069</v>
      </c>
      <c r="F7" s="19"/>
      <c r="G7" s="19" t="s">
        <v>1070</v>
      </c>
      <c r="H7" s="19"/>
      <c r="I7" s="19" t="s">
        <v>1071</v>
      </c>
      <c r="J7" s="19" t="s">
        <v>1072</v>
      </c>
      <c r="K7" s="19"/>
      <c r="L7" s="19" t="s">
        <v>1073</v>
      </c>
      <c r="M7" s="19"/>
      <c r="N7" s="19"/>
      <c r="O7" s="19" t="s">
        <v>476</v>
      </c>
      <c r="P7" s="19" t="s">
        <v>476</v>
      </c>
    </row>
    <row r="8" spans="1:16" ht="39.950000000000003" customHeight="1" x14ac:dyDescent="0.15">
      <c r="A8" s="19"/>
      <c r="B8" s="19"/>
      <c r="C8" s="19"/>
      <c r="D8" s="19"/>
      <c r="E8" s="6" t="s">
        <v>476</v>
      </c>
      <c r="F8" s="6" t="s">
        <v>1074</v>
      </c>
      <c r="G8" s="6" t="s">
        <v>476</v>
      </c>
      <c r="H8" s="6" t="s">
        <v>1074</v>
      </c>
      <c r="I8" s="19"/>
      <c r="J8" s="6" t="s">
        <v>476</v>
      </c>
      <c r="K8" s="6" t="s">
        <v>1074</v>
      </c>
      <c r="L8" s="6" t="s">
        <v>476</v>
      </c>
      <c r="M8" s="6" t="s">
        <v>1075</v>
      </c>
      <c r="N8" s="6" t="s">
        <v>1074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53</v>
      </c>
      <c r="B10" s="6" t="s">
        <v>54</v>
      </c>
      <c r="C10" s="6" t="s">
        <v>55</v>
      </c>
      <c r="D10" s="10" t="s">
        <v>387</v>
      </c>
      <c r="E10" s="10" t="s">
        <v>387</v>
      </c>
      <c r="F10" s="10" t="s">
        <v>387</v>
      </c>
      <c r="G10" s="10" t="s">
        <v>387</v>
      </c>
      <c r="H10" s="10" t="s">
        <v>387</v>
      </c>
      <c r="I10" s="10" t="s">
        <v>387</v>
      </c>
      <c r="J10" s="10" t="s">
        <v>387</v>
      </c>
      <c r="K10" s="10" t="s">
        <v>387</v>
      </c>
      <c r="L10" s="10" t="s">
        <v>387</v>
      </c>
      <c r="M10" s="10" t="s">
        <v>387</v>
      </c>
      <c r="N10" s="10" t="s">
        <v>387</v>
      </c>
      <c r="O10" s="10">
        <v>0</v>
      </c>
      <c r="P10" s="10">
        <v>0</v>
      </c>
    </row>
    <row r="11" spans="1:16" ht="24.95" customHeight="1" x14ac:dyDescent="0.15">
      <c r="A11" s="7" t="s">
        <v>56</v>
      </c>
      <c r="B11" s="6" t="s">
        <v>57</v>
      </c>
      <c r="C11" s="6" t="s">
        <v>55</v>
      </c>
      <c r="D11" s="10">
        <f>IF(ISNUMBER(D10),D10,0)+IF(ISNUMBER(D12),D12,0)+IF(ISNUMBER(D115),D115,0)-IF(ISNUMBER(D29),D29,0)-IF(ISNUMBER(D119),D119,0)</f>
        <v>0</v>
      </c>
      <c r="E11" s="10">
        <f>IF(ISNUMBER(E10),E10,0)+IF(ISNUMBER(E12),E12,0)+IF(ISNUMBER(E115),E115,0)-IF(ISNUMBER(E29),E29,0)-IF(ISNUMBER(E119),E119,0)</f>
        <v>0</v>
      </c>
      <c r="F11" s="10" t="s">
        <v>387</v>
      </c>
      <c r="G11" s="10">
        <f>IF(ISNUMBER(G10),G10,0)+IF(ISNUMBER(G12),G12,0)+IF(ISNUMBER(G115),G115,0)-IF(ISNUMBER(G29),G29,0)-IF(ISNUMBER(G119),G119,0)</f>
        <v>0</v>
      </c>
      <c r="H11" s="10" t="s">
        <v>387</v>
      </c>
      <c r="I11" s="10">
        <f>IF(ISNUMBER(I10),I10,0)+IF(ISNUMBER(I12),I12,0)+IF(ISNUMBER(I115),I115,0)-IF(ISNUMBER(I29),I29,0)-IF(ISNUMBER(I119),I119,0)</f>
        <v>0</v>
      </c>
      <c r="J11" s="10">
        <f>IF(ISNUMBER(J10),J10,0)+IF(ISNUMBER(J12),J12,0)+IF(ISNUMBER(J115),J115,0)-IF(ISNUMBER(J29),J29,0)-IF(ISNUMBER(J119),J119,0)</f>
        <v>0</v>
      </c>
      <c r="K11" s="10" t="s">
        <v>387</v>
      </c>
      <c r="L11" s="10">
        <f>IF(ISNUMBER(L10),L10,0)+IF(ISNUMBER(L12),L12,0)+IF(ISNUMBER(L115),L115,0)-IF(ISNUMBER(L29),L29,0)-IF(ISNUMBER(L119),L119,0)</f>
        <v>0</v>
      </c>
      <c r="M11" s="10">
        <f>IF(ISNUMBER(M10),M10,0)+IF(ISNUMBER(M12),M12,0)+IF(ISNUMBER(M115),M115,0)-IF(ISNUMBER(M29),M29,0)-IF(ISNUMBER(M119),M119,0)</f>
        <v>0</v>
      </c>
      <c r="N11" s="10" t="s">
        <v>387</v>
      </c>
      <c r="O11" s="10">
        <f>IF(ISNUMBER(O10),O10,0)+IF(ISNUMBER(O12),O12,0)+IF(ISNUMBER(O115),O115,0)-IF(ISNUMBER(O29),O29,0)-IF(ISNUMBER(O119),O119,0)</f>
        <v>0</v>
      </c>
      <c r="P11" s="10">
        <f>IF(ISNUMBER(P10),P10,0)+IF(ISNUMBER(P12),P12,0)+IF(ISNUMBER(P115),P115,0)-IF(ISNUMBER(P29),P29,0)-IF(ISNUMBER(P119),P119,0)</f>
        <v>0</v>
      </c>
    </row>
    <row r="12" spans="1:16" ht="24.95" customHeight="1" x14ac:dyDescent="0.15">
      <c r="A12" s="7" t="s">
        <v>58</v>
      </c>
      <c r="B12" s="6" t="s">
        <v>59</v>
      </c>
      <c r="C12" s="6" t="s">
        <v>55</v>
      </c>
      <c r="D12" s="10">
        <v>191317869.71000001</v>
      </c>
      <c r="E12" s="10">
        <v>139317869.71000001</v>
      </c>
      <c r="F12" s="10" t="s">
        <v>387</v>
      </c>
      <c r="G12" s="10">
        <v>0</v>
      </c>
      <c r="H12" s="10" t="s">
        <v>387</v>
      </c>
      <c r="I12" s="10" t="s">
        <v>387</v>
      </c>
      <c r="J12" s="10" t="s">
        <v>387</v>
      </c>
      <c r="K12" s="10" t="s">
        <v>387</v>
      </c>
      <c r="L12" s="10">
        <v>52000000</v>
      </c>
      <c r="M12" s="10" t="s">
        <v>387</v>
      </c>
      <c r="N12" s="10" t="s">
        <v>387</v>
      </c>
      <c r="O12" s="10">
        <v>191317869.71000001</v>
      </c>
      <c r="P12" s="10">
        <v>191317869.71000001</v>
      </c>
    </row>
    <row r="13" spans="1:16" ht="38.1" customHeight="1" x14ac:dyDescent="0.15">
      <c r="A13" s="7" t="s">
        <v>60</v>
      </c>
      <c r="B13" s="6" t="s">
        <v>61</v>
      </c>
      <c r="C13" s="6" t="s">
        <v>62</v>
      </c>
      <c r="D13" s="10" t="s">
        <v>387</v>
      </c>
      <c r="E13" s="10" t="s">
        <v>387</v>
      </c>
      <c r="F13" s="10" t="s">
        <v>387</v>
      </c>
      <c r="G13" s="10" t="s">
        <v>387</v>
      </c>
      <c r="H13" s="10" t="s">
        <v>387</v>
      </c>
      <c r="I13" s="10" t="s">
        <v>387</v>
      </c>
      <c r="J13" s="10" t="s">
        <v>387</v>
      </c>
      <c r="K13" s="10" t="s">
        <v>387</v>
      </c>
      <c r="L13" s="10" t="s">
        <v>387</v>
      </c>
      <c r="M13" s="10" t="s">
        <v>387</v>
      </c>
      <c r="N13" s="10" t="s">
        <v>387</v>
      </c>
      <c r="O13" s="10">
        <v>0</v>
      </c>
      <c r="P13" s="10">
        <v>0</v>
      </c>
    </row>
    <row r="14" spans="1:16" ht="24.95" customHeight="1" x14ac:dyDescent="0.15">
      <c r="A14" s="7" t="s">
        <v>63</v>
      </c>
      <c r="B14" s="6" t="s">
        <v>64</v>
      </c>
      <c r="C14" s="6" t="s">
        <v>62</v>
      </c>
      <c r="D14" s="10" t="s">
        <v>387</v>
      </c>
      <c r="E14" s="10" t="s">
        <v>387</v>
      </c>
      <c r="F14" s="10" t="s">
        <v>387</v>
      </c>
      <c r="G14" s="10" t="s">
        <v>387</v>
      </c>
      <c r="H14" s="10" t="s">
        <v>387</v>
      </c>
      <c r="I14" s="10" t="s">
        <v>387</v>
      </c>
      <c r="J14" s="10" t="s">
        <v>387</v>
      </c>
      <c r="K14" s="10" t="s">
        <v>387</v>
      </c>
      <c r="L14" s="10" t="s">
        <v>387</v>
      </c>
      <c r="M14" s="10" t="s">
        <v>387</v>
      </c>
      <c r="N14" s="10" t="s">
        <v>387</v>
      </c>
      <c r="O14" s="10">
        <v>0</v>
      </c>
      <c r="P14" s="10">
        <v>0</v>
      </c>
    </row>
    <row r="15" spans="1:16" ht="50.1" customHeight="1" x14ac:dyDescent="0.15">
      <c r="A15" s="7" t="s">
        <v>66</v>
      </c>
      <c r="B15" s="6" t="s">
        <v>67</v>
      </c>
      <c r="C15" s="6" t="s">
        <v>68</v>
      </c>
      <c r="D15" s="10">
        <v>191317869.71000001</v>
      </c>
      <c r="E15" s="10">
        <v>139317869.71000001</v>
      </c>
      <c r="F15" s="10" t="s">
        <v>387</v>
      </c>
      <c r="G15" s="10" t="s">
        <v>387</v>
      </c>
      <c r="H15" s="10" t="s">
        <v>387</v>
      </c>
      <c r="I15" s="10" t="s">
        <v>387</v>
      </c>
      <c r="J15" s="10" t="s">
        <v>387</v>
      </c>
      <c r="K15" s="10" t="s">
        <v>387</v>
      </c>
      <c r="L15" s="10">
        <v>52000000</v>
      </c>
      <c r="M15" s="10" t="s">
        <v>387</v>
      </c>
      <c r="N15" s="10" t="s">
        <v>387</v>
      </c>
      <c r="O15" s="10">
        <v>191317869.71000001</v>
      </c>
      <c r="P15" s="10">
        <v>191317869.71000001</v>
      </c>
    </row>
    <row r="16" spans="1:16" ht="87.95" customHeight="1" x14ac:dyDescent="0.15">
      <c r="A16" s="7" t="s">
        <v>69</v>
      </c>
      <c r="B16" s="6" t="s">
        <v>70</v>
      </c>
      <c r="C16" s="6" t="s">
        <v>68</v>
      </c>
      <c r="D16" s="10">
        <v>139317869.71000001</v>
      </c>
      <c r="E16" s="10">
        <v>139317869.71000001</v>
      </c>
      <c r="F16" s="10" t="s">
        <v>387</v>
      </c>
      <c r="G16" s="10" t="s">
        <v>387</v>
      </c>
      <c r="H16" s="10" t="s">
        <v>387</v>
      </c>
      <c r="I16" s="10" t="s">
        <v>387</v>
      </c>
      <c r="J16" s="10" t="s">
        <v>387</v>
      </c>
      <c r="K16" s="10" t="s">
        <v>387</v>
      </c>
      <c r="L16" s="10" t="s">
        <v>387</v>
      </c>
      <c r="M16" s="10" t="s">
        <v>387</v>
      </c>
      <c r="N16" s="10" t="s">
        <v>387</v>
      </c>
      <c r="O16" s="10">
        <v>139317869.71000001</v>
      </c>
      <c r="P16" s="10">
        <v>139317869.71000001</v>
      </c>
    </row>
    <row r="17" spans="1:16" ht="50.1" customHeight="1" x14ac:dyDescent="0.15">
      <c r="A17" s="7" t="s">
        <v>72</v>
      </c>
      <c r="B17" s="6" t="s">
        <v>73</v>
      </c>
      <c r="C17" s="6" t="s">
        <v>74</v>
      </c>
      <c r="D17" s="10">
        <v>0</v>
      </c>
      <c r="E17" s="10" t="s">
        <v>387</v>
      </c>
      <c r="F17" s="10" t="s">
        <v>387</v>
      </c>
      <c r="G17" s="10" t="s">
        <v>387</v>
      </c>
      <c r="H17" s="10" t="s">
        <v>387</v>
      </c>
      <c r="I17" s="10" t="s">
        <v>387</v>
      </c>
      <c r="J17" s="10" t="s">
        <v>387</v>
      </c>
      <c r="K17" s="10" t="s">
        <v>387</v>
      </c>
      <c r="L17" s="10">
        <v>0</v>
      </c>
      <c r="M17" s="10" t="s">
        <v>387</v>
      </c>
      <c r="N17" s="10" t="s">
        <v>387</v>
      </c>
      <c r="O17" s="10">
        <v>0</v>
      </c>
      <c r="P17" s="10">
        <v>0</v>
      </c>
    </row>
    <row r="18" spans="1:16" ht="38.1" customHeight="1" x14ac:dyDescent="0.15">
      <c r="A18" s="7" t="s">
        <v>75</v>
      </c>
      <c r="B18" s="6" t="s">
        <v>76</v>
      </c>
      <c r="C18" s="6" t="s">
        <v>74</v>
      </c>
      <c r="D18" s="10">
        <v>0</v>
      </c>
      <c r="E18" s="10" t="s">
        <v>387</v>
      </c>
      <c r="F18" s="10" t="s">
        <v>387</v>
      </c>
      <c r="G18" s="10" t="s">
        <v>387</v>
      </c>
      <c r="H18" s="10" t="s">
        <v>387</v>
      </c>
      <c r="I18" s="10" t="s">
        <v>387</v>
      </c>
      <c r="J18" s="10" t="s">
        <v>387</v>
      </c>
      <c r="K18" s="10" t="s">
        <v>387</v>
      </c>
      <c r="L18" s="10">
        <v>0</v>
      </c>
      <c r="M18" s="10" t="s">
        <v>387</v>
      </c>
      <c r="N18" s="10" t="s">
        <v>387</v>
      </c>
      <c r="O18" s="10">
        <v>0</v>
      </c>
      <c r="P18" s="10">
        <v>0</v>
      </c>
    </row>
    <row r="19" spans="1:16" ht="24.95" customHeight="1" x14ac:dyDescent="0.15">
      <c r="A19" s="7" t="s">
        <v>78</v>
      </c>
      <c r="B19" s="6" t="s">
        <v>79</v>
      </c>
      <c r="C19" s="6" t="s">
        <v>80</v>
      </c>
      <c r="D19" s="10">
        <v>0</v>
      </c>
      <c r="E19" s="10" t="s">
        <v>387</v>
      </c>
      <c r="F19" s="10" t="s">
        <v>387</v>
      </c>
      <c r="G19" s="10">
        <v>0</v>
      </c>
      <c r="H19" s="10" t="s">
        <v>387</v>
      </c>
      <c r="I19" s="10" t="s">
        <v>387</v>
      </c>
      <c r="J19" s="10" t="s">
        <v>387</v>
      </c>
      <c r="K19" s="10" t="s">
        <v>387</v>
      </c>
      <c r="L19" s="10">
        <v>0</v>
      </c>
      <c r="M19" s="10" t="s">
        <v>387</v>
      </c>
      <c r="N19" s="10" t="s">
        <v>387</v>
      </c>
      <c r="O19" s="10">
        <v>0</v>
      </c>
      <c r="P19" s="10">
        <v>0</v>
      </c>
    </row>
    <row r="20" spans="1:16" ht="38.1" customHeight="1" x14ac:dyDescent="0.15">
      <c r="A20" s="7" t="s">
        <v>81</v>
      </c>
      <c r="B20" s="6" t="s">
        <v>82</v>
      </c>
      <c r="C20" s="6" t="s">
        <v>80</v>
      </c>
      <c r="D20" s="10">
        <v>0</v>
      </c>
      <c r="E20" s="10" t="s">
        <v>387</v>
      </c>
      <c r="F20" s="10" t="s">
        <v>387</v>
      </c>
      <c r="G20" s="10">
        <v>0</v>
      </c>
      <c r="H20" s="10" t="s">
        <v>387</v>
      </c>
      <c r="I20" s="10" t="s">
        <v>387</v>
      </c>
      <c r="J20" s="10" t="s">
        <v>387</v>
      </c>
      <c r="K20" s="10" t="s">
        <v>387</v>
      </c>
      <c r="L20" s="10" t="s">
        <v>387</v>
      </c>
      <c r="M20" s="10" t="s">
        <v>387</v>
      </c>
      <c r="N20" s="10" t="s">
        <v>387</v>
      </c>
      <c r="O20" s="10">
        <v>0</v>
      </c>
      <c r="P20" s="10">
        <v>0</v>
      </c>
    </row>
    <row r="21" spans="1:16" ht="24.95" customHeight="1" x14ac:dyDescent="0.15">
      <c r="A21" s="7" t="s">
        <v>83</v>
      </c>
      <c r="B21" s="6" t="s">
        <v>84</v>
      </c>
      <c r="C21" s="6" t="s">
        <v>80</v>
      </c>
      <c r="D21" s="10" t="s">
        <v>387</v>
      </c>
      <c r="E21" s="10" t="s">
        <v>387</v>
      </c>
      <c r="F21" s="10" t="s">
        <v>387</v>
      </c>
      <c r="G21" s="10" t="s">
        <v>387</v>
      </c>
      <c r="H21" s="10" t="s">
        <v>387</v>
      </c>
      <c r="I21" s="10" t="s">
        <v>387</v>
      </c>
      <c r="J21" s="10" t="s">
        <v>387</v>
      </c>
      <c r="K21" s="10" t="s">
        <v>387</v>
      </c>
      <c r="L21" s="10" t="s">
        <v>387</v>
      </c>
      <c r="M21" s="10" t="s">
        <v>387</v>
      </c>
      <c r="N21" s="10" t="s">
        <v>387</v>
      </c>
      <c r="O21" s="10">
        <v>0</v>
      </c>
      <c r="P21" s="10">
        <v>0</v>
      </c>
    </row>
    <row r="22" spans="1:16" ht="24.95" customHeight="1" x14ac:dyDescent="0.15">
      <c r="A22" s="7" t="s">
        <v>85</v>
      </c>
      <c r="B22" s="6" t="s">
        <v>86</v>
      </c>
      <c r="C22" s="6" t="s">
        <v>80</v>
      </c>
      <c r="D22" s="10">
        <v>0</v>
      </c>
      <c r="E22" s="10" t="s">
        <v>387</v>
      </c>
      <c r="F22" s="10" t="s">
        <v>387</v>
      </c>
      <c r="G22" s="10" t="s">
        <v>387</v>
      </c>
      <c r="H22" s="10" t="s">
        <v>387</v>
      </c>
      <c r="I22" s="10" t="s">
        <v>387</v>
      </c>
      <c r="J22" s="10" t="s">
        <v>387</v>
      </c>
      <c r="K22" s="10" t="s">
        <v>387</v>
      </c>
      <c r="L22" s="10">
        <v>0</v>
      </c>
      <c r="M22" s="10" t="s">
        <v>387</v>
      </c>
      <c r="N22" s="10" t="s">
        <v>387</v>
      </c>
      <c r="O22" s="10">
        <v>0</v>
      </c>
      <c r="P22" s="10">
        <v>0</v>
      </c>
    </row>
    <row r="23" spans="1:16" ht="24.95" customHeight="1" x14ac:dyDescent="0.15">
      <c r="A23" s="7" t="s">
        <v>87</v>
      </c>
      <c r="B23" s="6" t="s">
        <v>88</v>
      </c>
      <c r="C23" s="6" t="s">
        <v>80</v>
      </c>
      <c r="D23" s="10">
        <v>0</v>
      </c>
      <c r="E23" s="10" t="s">
        <v>387</v>
      </c>
      <c r="F23" s="10" t="s">
        <v>387</v>
      </c>
      <c r="G23" s="10" t="s">
        <v>387</v>
      </c>
      <c r="H23" s="10" t="s">
        <v>387</v>
      </c>
      <c r="I23" s="10" t="s">
        <v>387</v>
      </c>
      <c r="J23" s="10" t="s">
        <v>387</v>
      </c>
      <c r="K23" s="10" t="s">
        <v>387</v>
      </c>
      <c r="L23" s="10">
        <v>0</v>
      </c>
      <c r="M23" s="10" t="s">
        <v>387</v>
      </c>
      <c r="N23" s="10" t="s">
        <v>387</v>
      </c>
      <c r="O23" s="10">
        <v>0</v>
      </c>
      <c r="P23" s="10">
        <v>0</v>
      </c>
    </row>
    <row r="24" spans="1:16" ht="24.95" customHeight="1" x14ac:dyDescent="0.15">
      <c r="A24" s="7" t="s">
        <v>89</v>
      </c>
      <c r="B24" s="6" t="s">
        <v>90</v>
      </c>
      <c r="C24" s="6" t="s">
        <v>91</v>
      </c>
      <c r="D24" s="10" t="s">
        <v>387</v>
      </c>
      <c r="E24" s="10" t="s">
        <v>387</v>
      </c>
      <c r="F24" s="10" t="s">
        <v>387</v>
      </c>
      <c r="G24" s="10" t="s">
        <v>387</v>
      </c>
      <c r="H24" s="10" t="s">
        <v>387</v>
      </c>
      <c r="I24" s="10" t="s">
        <v>387</v>
      </c>
      <c r="J24" s="10" t="s">
        <v>387</v>
      </c>
      <c r="K24" s="10" t="s">
        <v>387</v>
      </c>
      <c r="L24" s="10" t="s">
        <v>387</v>
      </c>
      <c r="M24" s="10" t="s">
        <v>387</v>
      </c>
      <c r="N24" s="10" t="s">
        <v>387</v>
      </c>
      <c r="O24" s="10">
        <v>0</v>
      </c>
      <c r="P24" s="10">
        <v>0</v>
      </c>
    </row>
    <row r="25" spans="1:16" ht="24.95" customHeight="1" x14ac:dyDescent="0.15">
      <c r="A25" s="7" t="s">
        <v>92</v>
      </c>
      <c r="B25" s="6" t="s">
        <v>93</v>
      </c>
      <c r="C25" s="6" t="s">
        <v>91</v>
      </c>
      <c r="D25" s="10" t="s">
        <v>387</v>
      </c>
      <c r="E25" s="10" t="s">
        <v>387</v>
      </c>
      <c r="F25" s="10" t="s">
        <v>387</v>
      </c>
      <c r="G25" s="10" t="s">
        <v>387</v>
      </c>
      <c r="H25" s="10" t="s">
        <v>387</v>
      </c>
      <c r="I25" s="10" t="s">
        <v>387</v>
      </c>
      <c r="J25" s="10" t="s">
        <v>387</v>
      </c>
      <c r="K25" s="10" t="s">
        <v>387</v>
      </c>
      <c r="L25" s="10" t="s">
        <v>387</v>
      </c>
      <c r="M25" s="10" t="s">
        <v>387</v>
      </c>
      <c r="N25" s="10" t="s">
        <v>387</v>
      </c>
      <c r="O25" s="10">
        <v>0</v>
      </c>
      <c r="P25" s="10">
        <v>0</v>
      </c>
    </row>
    <row r="26" spans="1:16" ht="24.95" customHeight="1" x14ac:dyDescent="0.15">
      <c r="A26" s="7" t="s">
        <v>94</v>
      </c>
      <c r="B26" s="6" t="s">
        <v>95</v>
      </c>
      <c r="C26" s="6" t="s">
        <v>96</v>
      </c>
      <c r="D26" s="10" t="s">
        <v>387</v>
      </c>
      <c r="E26" s="10" t="s">
        <v>387</v>
      </c>
      <c r="F26" s="10" t="s">
        <v>387</v>
      </c>
      <c r="G26" s="10" t="s">
        <v>387</v>
      </c>
      <c r="H26" s="10" t="s">
        <v>387</v>
      </c>
      <c r="I26" s="10" t="s">
        <v>387</v>
      </c>
      <c r="J26" s="10" t="s">
        <v>387</v>
      </c>
      <c r="K26" s="10" t="s">
        <v>387</v>
      </c>
      <c r="L26" s="10" t="s">
        <v>387</v>
      </c>
      <c r="M26" s="10" t="s">
        <v>387</v>
      </c>
      <c r="N26" s="10" t="s">
        <v>387</v>
      </c>
      <c r="O26" s="10">
        <v>0</v>
      </c>
      <c r="P26" s="10">
        <v>0</v>
      </c>
    </row>
    <row r="27" spans="1:16" ht="24.95" customHeight="1" x14ac:dyDescent="0.15">
      <c r="A27" s="7" t="s">
        <v>97</v>
      </c>
      <c r="B27" s="6" t="s">
        <v>98</v>
      </c>
      <c r="C27" s="6" t="s">
        <v>55</v>
      </c>
      <c r="D27" s="10" t="s">
        <v>387</v>
      </c>
      <c r="E27" s="10" t="s">
        <v>387</v>
      </c>
      <c r="F27" s="10" t="s">
        <v>387</v>
      </c>
      <c r="G27" s="10" t="s">
        <v>387</v>
      </c>
      <c r="H27" s="10" t="s">
        <v>387</v>
      </c>
      <c r="I27" s="10" t="s">
        <v>387</v>
      </c>
      <c r="J27" s="10" t="s">
        <v>387</v>
      </c>
      <c r="K27" s="10" t="s">
        <v>387</v>
      </c>
      <c r="L27" s="10" t="s">
        <v>387</v>
      </c>
      <c r="M27" s="10" t="s">
        <v>387</v>
      </c>
      <c r="N27" s="10" t="s">
        <v>387</v>
      </c>
      <c r="O27" s="10">
        <v>0</v>
      </c>
      <c r="P27" s="10">
        <v>0</v>
      </c>
    </row>
    <row r="28" spans="1:16" ht="50.1" customHeight="1" x14ac:dyDescent="0.15">
      <c r="A28" s="7" t="s">
        <v>99</v>
      </c>
      <c r="B28" s="6" t="s">
        <v>100</v>
      </c>
      <c r="C28" s="6" t="s">
        <v>101</v>
      </c>
      <c r="D28" s="10" t="s">
        <v>387</v>
      </c>
      <c r="E28" s="10" t="s">
        <v>387</v>
      </c>
      <c r="F28" s="10" t="s">
        <v>387</v>
      </c>
      <c r="G28" s="10" t="s">
        <v>387</v>
      </c>
      <c r="H28" s="10" t="s">
        <v>387</v>
      </c>
      <c r="I28" s="10" t="s">
        <v>387</v>
      </c>
      <c r="J28" s="10" t="s">
        <v>387</v>
      </c>
      <c r="K28" s="10" t="s">
        <v>387</v>
      </c>
      <c r="L28" s="10" t="s">
        <v>387</v>
      </c>
      <c r="M28" s="10" t="s">
        <v>387</v>
      </c>
      <c r="N28" s="10" t="s">
        <v>387</v>
      </c>
      <c r="O28" s="10">
        <v>0</v>
      </c>
      <c r="P28" s="10">
        <v>0</v>
      </c>
    </row>
    <row r="29" spans="1:16" ht="24.95" customHeight="1" x14ac:dyDescent="0.15">
      <c r="A29" s="7" t="s">
        <v>102</v>
      </c>
      <c r="B29" s="6" t="s">
        <v>103</v>
      </c>
      <c r="C29" s="6" t="s">
        <v>55</v>
      </c>
      <c r="D29" s="10">
        <v>191317869.71000001</v>
      </c>
      <c r="E29" s="10">
        <v>139317869.71000001</v>
      </c>
      <c r="F29" s="10" t="s">
        <v>387</v>
      </c>
      <c r="G29" s="10">
        <v>0</v>
      </c>
      <c r="H29" s="10" t="s">
        <v>387</v>
      </c>
      <c r="I29" s="10" t="s">
        <v>387</v>
      </c>
      <c r="J29" s="10" t="s">
        <v>387</v>
      </c>
      <c r="K29" s="10" t="s">
        <v>387</v>
      </c>
      <c r="L29" s="10">
        <v>52000000</v>
      </c>
      <c r="M29" s="10" t="s">
        <v>387</v>
      </c>
      <c r="N29" s="10" t="s">
        <v>387</v>
      </c>
      <c r="O29" s="10">
        <v>191317869.71000001</v>
      </c>
      <c r="P29" s="10">
        <v>191317869.71000001</v>
      </c>
    </row>
    <row r="30" spans="1:16" ht="38.1" customHeight="1" x14ac:dyDescent="0.15">
      <c r="A30" s="7" t="s">
        <v>104</v>
      </c>
      <c r="B30" s="6" t="s">
        <v>105</v>
      </c>
      <c r="C30" s="6" t="s">
        <v>55</v>
      </c>
      <c r="D30" s="10">
        <v>137126378</v>
      </c>
      <c r="E30" s="10">
        <v>94250274.370000005</v>
      </c>
      <c r="F30" s="10" t="s">
        <v>387</v>
      </c>
      <c r="G30" s="10">
        <v>0</v>
      </c>
      <c r="H30" s="10" t="s">
        <v>387</v>
      </c>
      <c r="I30" s="10" t="s">
        <v>387</v>
      </c>
      <c r="J30" s="10" t="s">
        <v>387</v>
      </c>
      <c r="K30" s="10" t="s">
        <v>387</v>
      </c>
      <c r="L30" s="10">
        <v>42876103.630000003</v>
      </c>
      <c r="M30" s="10" t="s">
        <v>387</v>
      </c>
      <c r="N30" s="10" t="s">
        <v>387</v>
      </c>
      <c r="O30" s="10">
        <v>137126378</v>
      </c>
      <c r="P30" s="10">
        <v>137126378</v>
      </c>
    </row>
    <row r="31" spans="1:16" ht="38.1" customHeight="1" x14ac:dyDescent="0.15">
      <c r="A31" s="7" t="s">
        <v>106</v>
      </c>
      <c r="B31" s="6" t="s">
        <v>107</v>
      </c>
      <c r="C31" s="6" t="s">
        <v>108</v>
      </c>
      <c r="D31" s="10">
        <v>105108802.5</v>
      </c>
      <c r="E31" s="10">
        <v>72450274.370000005</v>
      </c>
      <c r="F31" s="10" t="s">
        <v>387</v>
      </c>
      <c r="G31" s="10">
        <v>0</v>
      </c>
      <c r="H31" s="10" t="s">
        <v>387</v>
      </c>
      <c r="I31" s="10" t="s">
        <v>387</v>
      </c>
      <c r="J31" s="10" t="s">
        <v>387</v>
      </c>
      <c r="K31" s="10" t="s">
        <v>387</v>
      </c>
      <c r="L31" s="10">
        <v>32658528.129999999</v>
      </c>
      <c r="M31" s="10" t="s">
        <v>387</v>
      </c>
      <c r="N31" s="10" t="s">
        <v>387</v>
      </c>
      <c r="O31" s="10">
        <v>105108802.5</v>
      </c>
      <c r="P31" s="10">
        <v>105108802.5</v>
      </c>
    </row>
    <row r="32" spans="1:16" ht="38.1" customHeight="1" x14ac:dyDescent="0.15">
      <c r="A32" s="7" t="s">
        <v>111</v>
      </c>
      <c r="B32" s="6" t="s">
        <v>112</v>
      </c>
      <c r="C32" s="6" t="s">
        <v>108</v>
      </c>
      <c r="D32" s="10">
        <v>65746889.759999998</v>
      </c>
      <c r="E32" s="10">
        <v>45451366.93</v>
      </c>
      <c r="F32" s="10" t="s">
        <v>387</v>
      </c>
      <c r="G32" s="10">
        <v>0</v>
      </c>
      <c r="H32" s="10" t="s">
        <v>387</v>
      </c>
      <c r="I32" s="10" t="s">
        <v>387</v>
      </c>
      <c r="J32" s="10" t="s">
        <v>387</v>
      </c>
      <c r="K32" s="10" t="s">
        <v>387</v>
      </c>
      <c r="L32" s="10">
        <v>20295522.829999998</v>
      </c>
      <c r="M32" s="10" t="s">
        <v>387</v>
      </c>
      <c r="N32" s="10" t="s">
        <v>387</v>
      </c>
      <c r="O32" s="10">
        <v>65746889.759999998</v>
      </c>
      <c r="P32" s="10">
        <v>65746889.759999998</v>
      </c>
    </row>
    <row r="33" spans="1:16" ht="24.95" customHeight="1" x14ac:dyDescent="0.15">
      <c r="A33" s="7" t="s">
        <v>113</v>
      </c>
      <c r="B33" s="6" t="s">
        <v>114</v>
      </c>
      <c r="C33" s="6" t="s">
        <v>108</v>
      </c>
      <c r="D33" s="10">
        <v>59210647.890000001</v>
      </c>
      <c r="E33" s="10">
        <v>40646549.969999999</v>
      </c>
      <c r="F33" s="10" t="s">
        <v>387</v>
      </c>
      <c r="G33" s="10">
        <v>0</v>
      </c>
      <c r="H33" s="10" t="s">
        <v>387</v>
      </c>
      <c r="I33" s="10" t="s">
        <v>387</v>
      </c>
      <c r="J33" s="10" t="s">
        <v>387</v>
      </c>
      <c r="K33" s="10" t="s">
        <v>387</v>
      </c>
      <c r="L33" s="10">
        <v>18564097.920000002</v>
      </c>
      <c r="M33" s="10" t="s">
        <v>387</v>
      </c>
      <c r="N33" s="10" t="s">
        <v>387</v>
      </c>
      <c r="O33" s="10">
        <v>59210647.890000001</v>
      </c>
      <c r="P33" s="10">
        <v>59210647.890000001</v>
      </c>
    </row>
    <row r="34" spans="1:16" ht="24.95" customHeight="1" x14ac:dyDescent="0.15">
      <c r="A34" s="7" t="s">
        <v>115</v>
      </c>
      <c r="B34" s="6" t="s">
        <v>116</v>
      </c>
      <c r="C34" s="6" t="s">
        <v>108</v>
      </c>
      <c r="D34" s="10">
        <v>6536241.8700000001</v>
      </c>
      <c r="E34" s="10">
        <v>4804816.96</v>
      </c>
      <c r="F34" s="10" t="s">
        <v>387</v>
      </c>
      <c r="G34" s="10" t="s">
        <v>387</v>
      </c>
      <c r="H34" s="10" t="s">
        <v>387</v>
      </c>
      <c r="I34" s="10" t="s">
        <v>387</v>
      </c>
      <c r="J34" s="10" t="s">
        <v>387</v>
      </c>
      <c r="K34" s="10" t="s">
        <v>387</v>
      </c>
      <c r="L34" s="10">
        <v>1731424.91</v>
      </c>
      <c r="M34" s="10" t="s">
        <v>387</v>
      </c>
      <c r="N34" s="10" t="s">
        <v>387</v>
      </c>
      <c r="O34" s="10">
        <v>6536241.8700000001</v>
      </c>
      <c r="P34" s="10">
        <v>6536241.8700000001</v>
      </c>
    </row>
    <row r="35" spans="1:16" ht="24.95" customHeight="1" x14ac:dyDescent="0.15">
      <c r="A35" s="7" t="s">
        <v>117</v>
      </c>
      <c r="B35" s="6" t="s">
        <v>118</v>
      </c>
      <c r="C35" s="6" t="s">
        <v>108</v>
      </c>
      <c r="D35" s="10">
        <v>38811912.740000002</v>
      </c>
      <c r="E35" s="10">
        <v>26598907.440000001</v>
      </c>
      <c r="F35" s="10" t="s">
        <v>387</v>
      </c>
      <c r="G35" s="10" t="s">
        <v>387</v>
      </c>
      <c r="H35" s="10" t="s">
        <v>387</v>
      </c>
      <c r="I35" s="10" t="s">
        <v>387</v>
      </c>
      <c r="J35" s="10" t="s">
        <v>387</v>
      </c>
      <c r="K35" s="10" t="s">
        <v>387</v>
      </c>
      <c r="L35" s="10">
        <v>12213005.300000001</v>
      </c>
      <c r="M35" s="10" t="s">
        <v>387</v>
      </c>
      <c r="N35" s="10" t="s">
        <v>387</v>
      </c>
      <c r="O35" s="10">
        <v>38811912.740000002</v>
      </c>
      <c r="P35" s="10">
        <v>38811912.740000002</v>
      </c>
    </row>
    <row r="36" spans="1:16" ht="24.95" customHeight="1" x14ac:dyDescent="0.15">
      <c r="A36" s="7" t="s">
        <v>119</v>
      </c>
      <c r="B36" s="6" t="s">
        <v>120</v>
      </c>
      <c r="C36" s="6" t="s">
        <v>108</v>
      </c>
      <c r="D36" s="10">
        <v>20042434.870000001</v>
      </c>
      <c r="E36" s="10">
        <v>12959082.07</v>
      </c>
      <c r="F36" s="10" t="s">
        <v>387</v>
      </c>
      <c r="G36" s="10" t="s">
        <v>387</v>
      </c>
      <c r="H36" s="10" t="s">
        <v>387</v>
      </c>
      <c r="I36" s="10" t="s">
        <v>387</v>
      </c>
      <c r="J36" s="10" t="s">
        <v>387</v>
      </c>
      <c r="K36" s="10" t="s">
        <v>387</v>
      </c>
      <c r="L36" s="10">
        <v>7083352.7999999998</v>
      </c>
      <c r="M36" s="10" t="s">
        <v>387</v>
      </c>
      <c r="N36" s="10" t="s">
        <v>387</v>
      </c>
      <c r="O36" s="10">
        <v>20042434.870000001</v>
      </c>
      <c r="P36" s="10">
        <v>20042434.870000001</v>
      </c>
    </row>
    <row r="37" spans="1:16" ht="24.95" customHeight="1" x14ac:dyDescent="0.15">
      <c r="A37" s="7" t="s">
        <v>121</v>
      </c>
      <c r="B37" s="6" t="s">
        <v>122</v>
      </c>
      <c r="C37" s="6" t="s">
        <v>108</v>
      </c>
      <c r="D37" s="10">
        <v>4017524.16</v>
      </c>
      <c r="E37" s="10">
        <v>2931838.87</v>
      </c>
      <c r="F37" s="10" t="s">
        <v>387</v>
      </c>
      <c r="G37" s="10" t="s">
        <v>387</v>
      </c>
      <c r="H37" s="10" t="s">
        <v>387</v>
      </c>
      <c r="I37" s="10" t="s">
        <v>387</v>
      </c>
      <c r="J37" s="10" t="s">
        <v>387</v>
      </c>
      <c r="K37" s="10" t="s">
        <v>387</v>
      </c>
      <c r="L37" s="10">
        <v>1085685.29</v>
      </c>
      <c r="M37" s="10" t="s">
        <v>387</v>
      </c>
      <c r="N37" s="10" t="s">
        <v>387</v>
      </c>
      <c r="O37" s="10">
        <v>4017524.16</v>
      </c>
      <c r="P37" s="10">
        <v>4017524.16</v>
      </c>
    </row>
    <row r="38" spans="1:16" ht="24.95" customHeight="1" x14ac:dyDescent="0.15">
      <c r="A38" s="7" t="s">
        <v>123</v>
      </c>
      <c r="B38" s="6" t="s">
        <v>124</v>
      </c>
      <c r="C38" s="6" t="s">
        <v>108</v>
      </c>
      <c r="D38" s="10" t="s">
        <v>387</v>
      </c>
      <c r="E38" s="10" t="s">
        <v>387</v>
      </c>
      <c r="F38" s="10" t="s">
        <v>387</v>
      </c>
      <c r="G38" s="10" t="s">
        <v>387</v>
      </c>
      <c r="H38" s="10" t="s">
        <v>387</v>
      </c>
      <c r="I38" s="10" t="s">
        <v>387</v>
      </c>
      <c r="J38" s="10" t="s">
        <v>387</v>
      </c>
      <c r="K38" s="10" t="s">
        <v>387</v>
      </c>
      <c r="L38" s="10" t="s">
        <v>387</v>
      </c>
      <c r="M38" s="10" t="s">
        <v>387</v>
      </c>
      <c r="N38" s="10" t="s">
        <v>387</v>
      </c>
      <c r="O38" s="10">
        <v>0</v>
      </c>
      <c r="P38" s="10">
        <v>0</v>
      </c>
    </row>
    <row r="39" spans="1:16" ht="24.95" customHeight="1" x14ac:dyDescent="0.15">
      <c r="A39" s="7" t="s">
        <v>125</v>
      </c>
      <c r="B39" s="6" t="s">
        <v>126</v>
      </c>
      <c r="C39" s="6" t="s">
        <v>108</v>
      </c>
      <c r="D39" s="10">
        <v>4017524.16</v>
      </c>
      <c r="E39" s="10">
        <v>2931838.87</v>
      </c>
      <c r="F39" s="10" t="s">
        <v>387</v>
      </c>
      <c r="G39" s="10" t="s">
        <v>387</v>
      </c>
      <c r="H39" s="10" t="s">
        <v>387</v>
      </c>
      <c r="I39" s="10" t="s">
        <v>387</v>
      </c>
      <c r="J39" s="10" t="s">
        <v>387</v>
      </c>
      <c r="K39" s="10" t="s">
        <v>387</v>
      </c>
      <c r="L39" s="10">
        <v>1085685.29</v>
      </c>
      <c r="M39" s="10" t="s">
        <v>387</v>
      </c>
      <c r="N39" s="10" t="s">
        <v>387</v>
      </c>
      <c r="O39" s="10">
        <v>4017524.16</v>
      </c>
      <c r="P39" s="10">
        <v>4017524.16</v>
      </c>
    </row>
    <row r="40" spans="1:16" ht="24.95" customHeight="1" x14ac:dyDescent="0.15">
      <c r="A40" s="7" t="s">
        <v>127</v>
      </c>
      <c r="B40" s="6" t="s">
        <v>128</v>
      </c>
      <c r="C40" s="6" t="s">
        <v>108</v>
      </c>
      <c r="D40" s="10">
        <v>6984574.2800000003</v>
      </c>
      <c r="E40" s="10">
        <v>4940616.29</v>
      </c>
      <c r="F40" s="10" t="s">
        <v>387</v>
      </c>
      <c r="G40" s="10" t="s">
        <v>387</v>
      </c>
      <c r="H40" s="10" t="s">
        <v>387</v>
      </c>
      <c r="I40" s="10" t="s">
        <v>387</v>
      </c>
      <c r="J40" s="10" t="s">
        <v>387</v>
      </c>
      <c r="K40" s="10" t="s">
        <v>387</v>
      </c>
      <c r="L40" s="10">
        <v>2043957.99</v>
      </c>
      <c r="M40" s="10" t="s">
        <v>387</v>
      </c>
      <c r="N40" s="10" t="s">
        <v>387</v>
      </c>
      <c r="O40" s="10">
        <v>6984574.2800000003</v>
      </c>
      <c r="P40" s="10">
        <v>6984574.2800000003</v>
      </c>
    </row>
    <row r="41" spans="1:16" ht="24.95" customHeight="1" x14ac:dyDescent="0.15">
      <c r="A41" s="7" t="s">
        <v>129</v>
      </c>
      <c r="B41" s="6" t="s">
        <v>130</v>
      </c>
      <c r="C41" s="6" t="s">
        <v>108</v>
      </c>
      <c r="D41" s="10">
        <v>6438660.6299999999</v>
      </c>
      <c r="E41" s="10">
        <v>4533994.54</v>
      </c>
      <c r="F41" s="10" t="s">
        <v>387</v>
      </c>
      <c r="G41" s="10" t="s">
        <v>387</v>
      </c>
      <c r="H41" s="10" t="s">
        <v>387</v>
      </c>
      <c r="I41" s="10" t="s">
        <v>387</v>
      </c>
      <c r="J41" s="10" t="s">
        <v>387</v>
      </c>
      <c r="K41" s="10" t="s">
        <v>387</v>
      </c>
      <c r="L41" s="10">
        <v>1904666.09</v>
      </c>
      <c r="M41" s="10" t="s">
        <v>387</v>
      </c>
      <c r="N41" s="10" t="s">
        <v>387</v>
      </c>
      <c r="O41" s="10">
        <v>6438660.6299999999</v>
      </c>
      <c r="P41" s="10">
        <v>6438660.6299999999</v>
      </c>
    </row>
    <row r="42" spans="1:16" ht="24.95" customHeight="1" x14ac:dyDescent="0.15">
      <c r="A42" s="7" t="s">
        <v>131</v>
      </c>
      <c r="B42" s="6" t="s">
        <v>132</v>
      </c>
      <c r="C42" s="6" t="s">
        <v>108</v>
      </c>
      <c r="D42" s="10">
        <v>1328718.8</v>
      </c>
      <c r="E42" s="10">
        <v>1233375.67</v>
      </c>
      <c r="F42" s="10" t="s">
        <v>387</v>
      </c>
      <c r="G42" s="10" t="s">
        <v>387</v>
      </c>
      <c r="H42" s="10" t="s">
        <v>387</v>
      </c>
      <c r="I42" s="10" t="s">
        <v>387</v>
      </c>
      <c r="J42" s="10" t="s">
        <v>387</v>
      </c>
      <c r="K42" s="10" t="s">
        <v>387</v>
      </c>
      <c r="L42" s="10">
        <v>95343.13</v>
      </c>
      <c r="M42" s="10" t="s">
        <v>387</v>
      </c>
      <c r="N42" s="10" t="s">
        <v>387</v>
      </c>
      <c r="O42" s="10">
        <v>1328718.8</v>
      </c>
      <c r="P42" s="10">
        <v>1328718.8</v>
      </c>
    </row>
    <row r="43" spans="1:16" ht="24.95" customHeight="1" x14ac:dyDescent="0.15">
      <c r="A43" s="7" t="s">
        <v>133</v>
      </c>
      <c r="B43" s="6" t="s">
        <v>134</v>
      </c>
      <c r="C43" s="6" t="s">
        <v>108</v>
      </c>
      <c r="D43" s="10">
        <v>550000</v>
      </c>
      <c r="E43" s="10">
        <v>400000</v>
      </c>
      <c r="F43" s="10" t="s">
        <v>387</v>
      </c>
      <c r="G43" s="10">
        <v>0</v>
      </c>
      <c r="H43" s="10" t="s">
        <v>387</v>
      </c>
      <c r="I43" s="10" t="s">
        <v>387</v>
      </c>
      <c r="J43" s="10" t="s">
        <v>387</v>
      </c>
      <c r="K43" s="10" t="s">
        <v>387</v>
      </c>
      <c r="L43" s="10">
        <v>150000</v>
      </c>
      <c r="M43" s="10" t="s">
        <v>387</v>
      </c>
      <c r="N43" s="10" t="s">
        <v>387</v>
      </c>
      <c r="O43" s="10">
        <v>550000</v>
      </c>
      <c r="P43" s="10">
        <v>550000</v>
      </c>
    </row>
    <row r="44" spans="1:16" ht="50.1" customHeight="1" x14ac:dyDescent="0.15">
      <c r="A44" s="7" t="s">
        <v>136</v>
      </c>
      <c r="B44" s="6" t="s">
        <v>137</v>
      </c>
      <c r="C44" s="6" t="s">
        <v>138</v>
      </c>
      <c r="D44" s="10">
        <v>400000</v>
      </c>
      <c r="E44" s="10" t="s">
        <v>387</v>
      </c>
      <c r="F44" s="10" t="s">
        <v>387</v>
      </c>
      <c r="G44" s="10" t="s">
        <v>387</v>
      </c>
      <c r="H44" s="10" t="s">
        <v>387</v>
      </c>
      <c r="I44" s="10" t="s">
        <v>387</v>
      </c>
      <c r="J44" s="10" t="s">
        <v>387</v>
      </c>
      <c r="K44" s="10" t="s">
        <v>387</v>
      </c>
      <c r="L44" s="10">
        <v>400000</v>
      </c>
      <c r="M44" s="10" t="s">
        <v>387</v>
      </c>
      <c r="N44" s="10" t="s">
        <v>387</v>
      </c>
      <c r="O44" s="10">
        <v>400000</v>
      </c>
      <c r="P44" s="10">
        <v>400000</v>
      </c>
    </row>
    <row r="45" spans="1:16" ht="63" customHeight="1" x14ac:dyDescent="0.15">
      <c r="A45" s="7" t="s">
        <v>139</v>
      </c>
      <c r="B45" s="6" t="s">
        <v>140</v>
      </c>
      <c r="C45" s="6" t="s">
        <v>138</v>
      </c>
      <c r="D45" s="10">
        <v>50000</v>
      </c>
      <c r="E45" s="10" t="s">
        <v>387</v>
      </c>
      <c r="F45" s="10" t="s">
        <v>387</v>
      </c>
      <c r="G45" s="10" t="s">
        <v>387</v>
      </c>
      <c r="H45" s="10" t="s">
        <v>387</v>
      </c>
      <c r="I45" s="10" t="s">
        <v>387</v>
      </c>
      <c r="J45" s="10" t="s">
        <v>387</v>
      </c>
      <c r="K45" s="10" t="s">
        <v>387</v>
      </c>
      <c r="L45" s="10">
        <v>50000</v>
      </c>
      <c r="M45" s="10" t="s">
        <v>387</v>
      </c>
      <c r="N45" s="10" t="s">
        <v>387</v>
      </c>
      <c r="O45" s="10">
        <v>50000</v>
      </c>
      <c r="P45" s="10">
        <v>50000</v>
      </c>
    </row>
    <row r="46" spans="1:16" ht="24.95" customHeight="1" x14ac:dyDescent="0.15">
      <c r="A46" s="7" t="s">
        <v>143</v>
      </c>
      <c r="B46" s="6" t="s">
        <v>144</v>
      </c>
      <c r="C46" s="6" t="s">
        <v>138</v>
      </c>
      <c r="D46" s="10" t="s">
        <v>387</v>
      </c>
      <c r="E46" s="10" t="s">
        <v>387</v>
      </c>
      <c r="F46" s="10" t="s">
        <v>387</v>
      </c>
      <c r="G46" s="10" t="s">
        <v>387</v>
      </c>
      <c r="H46" s="10" t="s">
        <v>387</v>
      </c>
      <c r="I46" s="10" t="s">
        <v>387</v>
      </c>
      <c r="J46" s="10" t="s">
        <v>387</v>
      </c>
      <c r="K46" s="10" t="s">
        <v>387</v>
      </c>
      <c r="L46" s="10" t="s">
        <v>387</v>
      </c>
      <c r="M46" s="10" t="s">
        <v>387</v>
      </c>
      <c r="N46" s="10" t="s">
        <v>387</v>
      </c>
      <c r="O46" s="10">
        <v>0</v>
      </c>
      <c r="P46" s="10">
        <v>0</v>
      </c>
    </row>
    <row r="47" spans="1:16" ht="75" customHeight="1" x14ac:dyDescent="0.15">
      <c r="A47" s="7" t="s">
        <v>147</v>
      </c>
      <c r="B47" s="6" t="s">
        <v>148</v>
      </c>
      <c r="C47" s="6" t="s">
        <v>138</v>
      </c>
      <c r="D47" s="10">
        <v>350000</v>
      </c>
      <c r="E47" s="10" t="s">
        <v>387</v>
      </c>
      <c r="F47" s="10" t="s">
        <v>387</v>
      </c>
      <c r="G47" s="10" t="s">
        <v>387</v>
      </c>
      <c r="H47" s="10" t="s">
        <v>387</v>
      </c>
      <c r="I47" s="10" t="s">
        <v>387</v>
      </c>
      <c r="J47" s="10" t="s">
        <v>387</v>
      </c>
      <c r="K47" s="10" t="s">
        <v>387</v>
      </c>
      <c r="L47" s="10">
        <v>350000</v>
      </c>
      <c r="M47" s="10" t="s">
        <v>387</v>
      </c>
      <c r="N47" s="10" t="s">
        <v>387</v>
      </c>
      <c r="O47" s="10">
        <v>350000</v>
      </c>
      <c r="P47" s="10">
        <v>350000</v>
      </c>
    </row>
    <row r="48" spans="1:16" ht="50.1" customHeight="1" x14ac:dyDescent="0.15">
      <c r="A48" s="7" t="s">
        <v>151</v>
      </c>
      <c r="B48" s="6" t="s">
        <v>152</v>
      </c>
      <c r="C48" s="6" t="s">
        <v>138</v>
      </c>
      <c r="D48" s="10" t="s">
        <v>387</v>
      </c>
      <c r="E48" s="10" t="s">
        <v>387</v>
      </c>
      <c r="F48" s="10" t="s">
        <v>387</v>
      </c>
      <c r="G48" s="10" t="s">
        <v>387</v>
      </c>
      <c r="H48" s="10" t="s">
        <v>387</v>
      </c>
      <c r="I48" s="10" t="s">
        <v>387</v>
      </c>
      <c r="J48" s="10" t="s">
        <v>387</v>
      </c>
      <c r="K48" s="10" t="s">
        <v>387</v>
      </c>
      <c r="L48" s="10" t="s">
        <v>387</v>
      </c>
      <c r="M48" s="10" t="s">
        <v>387</v>
      </c>
      <c r="N48" s="10" t="s">
        <v>387</v>
      </c>
      <c r="O48" s="10">
        <v>0</v>
      </c>
      <c r="P48" s="10">
        <v>0</v>
      </c>
    </row>
    <row r="49" spans="1:16" ht="24.95" customHeight="1" x14ac:dyDescent="0.15">
      <c r="A49" s="7" t="s">
        <v>154</v>
      </c>
      <c r="B49" s="6" t="s">
        <v>155</v>
      </c>
      <c r="C49" s="6" t="s">
        <v>138</v>
      </c>
      <c r="D49" s="10" t="s">
        <v>387</v>
      </c>
      <c r="E49" s="10" t="s">
        <v>387</v>
      </c>
      <c r="F49" s="10" t="s">
        <v>387</v>
      </c>
      <c r="G49" s="10" t="s">
        <v>387</v>
      </c>
      <c r="H49" s="10" t="s">
        <v>387</v>
      </c>
      <c r="I49" s="10" t="s">
        <v>387</v>
      </c>
      <c r="J49" s="10" t="s">
        <v>387</v>
      </c>
      <c r="K49" s="10" t="s">
        <v>387</v>
      </c>
      <c r="L49" s="10" t="s">
        <v>387</v>
      </c>
      <c r="M49" s="10" t="s">
        <v>387</v>
      </c>
      <c r="N49" s="10" t="s">
        <v>387</v>
      </c>
      <c r="O49" s="10">
        <v>0</v>
      </c>
      <c r="P49" s="10">
        <v>0</v>
      </c>
    </row>
    <row r="50" spans="1:16" ht="50.1" customHeight="1" x14ac:dyDescent="0.15">
      <c r="A50" s="7" t="s">
        <v>157</v>
      </c>
      <c r="B50" s="6" t="s">
        <v>158</v>
      </c>
      <c r="C50" s="6" t="s">
        <v>159</v>
      </c>
      <c r="D50" s="10" t="s">
        <v>387</v>
      </c>
      <c r="E50" s="10" t="s">
        <v>387</v>
      </c>
      <c r="F50" s="10" t="s">
        <v>387</v>
      </c>
      <c r="G50" s="10" t="s">
        <v>387</v>
      </c>
      <c r="H50" s="10" t="s">
        <v>387</v>
      </c>
      <c r="I50" s="10" t="s">
        <v>387</v>
      </c>
      <c r="J50" s="10" t="s">
        <v>387</v>
      </c>
      <c r="K50" s="10" t="s">
        <v>387</v>
      </c>
      <c r="L50" s="10" t="s">
        <v>387</v>
      </c>
      <c r="M50" s="10" t="s">
        <v>387</v>
      </c>
      <c r="N50" s="10" t="s">
        <v>387</v>
      </c>
      <c r="O50" s="10">
        <v>0</v>
      </c>
      <c r="P50" s="10">
        <v>0</v>
      </c>
    </row>
    <row r="51" spans="1:16" ht="63" customHeight="1" x14ac:dyDescent="0.15">
      <c r="A51" s="7" t="s">
        <v>139</v>
      </c>
      <c r="B51" s="6" t="s">
        <v>160</v>
      </c>
      <c r="C51" s="6" t="s">
        <v>159</v>
      </c>
      <c r="D51" s="10" t="s">
        <v>387</v>
      </c>
      <c r="E51" s="10" t="s">
        <v>387</v>
      </c>
      <c r="F51" s="10" t="s">
        <v>387</v>
      </c>
      <c r="G51" s="10" t="s">
        <v>387</v>
      </c>
      <c r="H51" s="10" t="s">
        <v>387</v>
      </c>
      <c r="I51" s="10" t="s">
        <v>387</v>
      </c>
      <c r="J51" s="10" t="s">
        <v>387</v>
      </c>
      <c r="K51" s="10" t="s">
        <v>387</v>
      </c>
      <c r="L51" s="10" t="s">
        <v>387</v>
      </c>
      <c r="M51" s="10" t="s">
        <v>387</v>
      </c>
      <c r="N51" s="10" t="s">
        <v>387</v>
      </c>
      <c r="O51" s="10">
        <v>0</v>
      </c>
      <c r="P51" s="10">
        <v>0</v>
      </c>
    </row>
    <row r="52" spans="1:16" ht="24.95" customHeight="1" x14ac:dyDescent="0.15">
      <c r="A52" s="7" t="s">
        <v>143</v>
      </c>
      <c r="B52" s="6" t="s">
        <v>161</v>
      </c>
      <c r="C52" s="6" t="s">
        <v>159</v>
      </c>
      <c r="D52" s="10" t="s">
        <v>387</v>
      </c>
      <c r="E52" s="10" t="s">
        <v>387</v>
      </c>
      <c r="F52" s="10" t="s">
        <v>387</v>
      </c>
      <c r="G52" s="10" t="s">
        <v>387</v>
      </c>
      <c r="H52" s="10" t="s">
        <v>387</v>
      </c>
      <c r="I52" s="10" t="s">
        <v>387</v>
      </c>
      <c r="J52" s="10" t="s">
        <v>387</v>
      </c>
      <c r="K52" s="10" t="s">
        <v>387</v>
      </c>
      <c r="L52" s="10" t="s">
        <v>387</v>
      </c>
      <c r="M52" s="10" t="s">
        <v>387</v>
      </c>
      <c r="N52" s="10" t="s">
        <v>387</v>
      </c>
      <c r="O52" s="10">
        <v>0</v>
      </c>
      <c r="P52" s="10">
        <v>0</v>
      </c>
    </row>
    <row r="53" spans="1:16" ht="75" customHeight="1" x14ac:dyDescent="0.15">
      <c r="A53" s="7" t="s">
        <v>147</v>
      </c>
      <c r="B53" s="6" t="s">
        <v>162</v>
      </c>
      <c r="C53" s="6" t="s">
        <v>159</v>
      </c>
      <c r="D53" s="10" t="s">
        <v>387</v>
      </c>
      <c r="E53" s="10" t="s">
        <v>387</v>
      </c>
      <c r="F53" s="10" t="s">
        <v>387</v>
      </c>
      <c r="G53" s="10" t="s">
        <v>387</v>
      </c>
      <c r="H53" s="10" t="s">
        <v>387</v>
      </c>
      <c r="I53" s="10" t="s">
        <v>387</v>
      </c>
      <c r="J53" s="10" t="s">
        <v>387</v>
      </c>
      <c r="K53" s="10" t="s">
        <v>387</v>
      </c>
      <c r="L53" s="10" t="s">
        <v>387</v>
      </c>
      <c r="M53" s="10" t="s">
        <v>387</v>
      </c>
      <c r="N53" s="10" t="s">
        <v>387</v>
      </c>
      <c r="O53" s="10">
        <v>0</v>
      </c>
      <c r="P53" s="10">
        <v>0</v>
      </c>
    </row>
    <row r="54" spans="1:16" ht="50.1" customHeight="1" x14ac:dyDescent="0.15">
      <c r="A54" s="7" t="s">
        <v>151</v>
      </c>
      <c r="B54" s="6" t="s">
        <v>163</v>
      </c>
      <c r="C54" s="6" t="s">
        <v>159</v>
      </c>
      <c r="D54" s="10" t="s">
        <v>387</v>
      </c>
      <c r="E54" s="10" t="s">
        <v>387</v>
      </c>
      <c r="F54" s="10" t="s">
        <v>387</v>
      </c>
      <c r="G54" s="10" t="s">
        <v>387</v>
      </c>
      <c r="H54" s="10" t="s">
        <v>387</v>
      </c>
      <c r="I54" s="10" t="s">
        <v>387</v>
      </c>
      <c r="J54" s="10" t="s">
        <v>387</v>
      </c>
      <c r="K54" s="10" t="s">
        <v>387</v>
      </c>
      <c r="L54" s="10" t="s">
        <v>387</v>
      </c>
      <c r="M54" s="10" t="s">
        <v>387</v>
      </c>
      <c r="N54" s="10" t="s">
        <v>387</v>
      </c>
      <c r="O54" s="10">
        <v>0</v>
      </c>
      <c r="P54" s="10">
        <v>0</v>
      </c>
    </row>
    <row r="55" spans="1:16" ht="75" customHeight="1" x14ac:dyDescent="0.15">
      <c r="A55" s="7" t="s">
        <v>164</v>
      </c>
      <c r="B55" s="6" t="s">
        <v>165</v>
      </c>
      <c r="C55" s="6" t="s">
        <v>166</v>
      </c>
      <c r="D55" s="10">
        <v>31617575.5</v>
      </c>
      <c r="E55" s="10">
        <v>21800000</v>
      </c>
      <c r="F55" s="10" t="s">
        <v>387</v>
      </c>
      <c r="G55" s="10">
        <v>0</v>
      </c>
      <c r="H55" s="10" t="s">
        <v>387</v>
      </c>
      <c r="I55" s="10" t="s">
        <v>387</v>
      </c>
      <c r="J55" s="10" t="s">
        <v>387</v>
      </c>
      <c r="K55" s="10" t="s">
        <v>387</v>
      </c>
      <c r="L55" s="10">
        <v>9817575.5</v>
      </c>
      <c r="M55" s="10" t="s">
        <v>387</v>
      </c>
      <c r="N55" s="10" t="s">
        <v>387</v>
      </c>
      <c r="O55" s="10">
        <v>31617575.5</v>
      </c>
      <c r="P55" s="10">
        <v>31617575.5</v>
      </c>
    </row>
    <row r="56" spans="1:16" ht="38.1" customHeight="1" x14ac:dyDescent="0.15">
      <c r="A56" s="7" t="s">
        <v>167</v>
      </c>
      <c r="B56" s="6" t="s">
        <v>168</v>
      </c>
      <c r="C56" s="6" t="s">
        <v>166</v>
      </c>
      <c r="D56" s="10">
        <v>31617575.5</v>
      </c>
      <c r="E56" s="10">
        <v>21800000</v>
      </c>
      <c r="F56" s="10" t="s">
        <v>387</v>
      </c>
      <c r="G56" s="10">
        <v>0</v>
      </c>
      <c r="H56" s="10" t="s">
        <v>387</v>
      </c>
      <c r="I56" s="10" t="s">
        <v>387</v>
      </c>
      <c r="J56" s="10" t="s">
        <v>387</v>
      </c>
      <c r="K56" s="10" t="s">
        <v>387</v>
      </c>
      <c r="L56" s="10">
        <v>9817575.5</v>
      </c>
      <c r="M56" s="10" t="s">
        <v>387</v>
      </c>
      <c r="N56" s="10" t="s">
        <v>387</v>
      </c>
      <c r="O56" s="10">
        <v>31617575.5</v>
      </c>
      <c r="P56" s="10">
        <v>31617575.5</v>
      </c>
    </row>
    <row r="57" spans="1:16" ht="24.95" customHeight="1" x14ac:dyDescent="0.15">
      <c r="A57" s="7" t="s">
        <v>171</v>
      </c>
      <c r="B57" s="6" t="s">
        <v>172</v>
      </c>
      <c r="C57" s="6" t="s">
        <v>166</v>
      </c>
      <c r="D57" s="10" t="s">
        <v>387</v>
      </c>
      <c r="E57" s="10" t="s">
        <v>387</v>
      </c>
      <c r="F57" s="10" t="s">
        <v>387</v>
      </c>
      <c r="G57" s="10" t="s">
        <v>387</v>
      </c>
      <c r="H57" s="10" t="s">
        <v>387</v>
      </c>
      <c r="I57" s="10" t="s">
        <v>387</v>
      </c>
      <c r="J57" s="10" t="s">
        <v>387</v>
      </c>
      <c r="K57" s="10" t="s">
        <v>387</v>
      </c>
      <c r="L57" s="10" t="s">
        <v>387</v>
      </c>
      <c r="M57" s="10" t="s">
        <v>387</v>
      </c>
      <c r="N57" s="10" t="s">
        <v>387</v>
      </c>
      <c r="O57" s="10">
        <v>0</v>
      </c>
      <c r="P57" s="10">
        <v>0</v>
      </c>
    </row>
    <row r="58" spans="1:16" ht="24.95" customHeight="1" x14ac:dyDescent="0.15">
      <c r="A58" s="7" t="s">
        <v>173</v>
      </c>
      <c r="B58" s="6" t="s">
        <v>174</v>
      </c>
      <c r="C58" s="6" t="s">
        <v>175</v>
      </c>
      <c r="D58" s="10">
        <v>0</v>
      </c>
      <c r="E58" s="10">
        <v>0</v>
      </c>
      <c r="F58" s="10" t="s">
        <v>387</v>
      </c>
      <c r="G58" s="10" t="s">
        <v>387</v>
      </c>
      <c r="H58" s="10" t="s">
        <v>387</v>
      </c>
      <c r="I58" s="10" t="s">
        <v>387</v>
      </c>
      <c r="J58" s="10" t="s">
        <v>387</v>
      </c>
      <c r="K58" s="10" t="s">
        <v>387</v>
      </c>
      <c r="L58" s="10">
        <v>0</v>
      </c>
      <c r="M58" s="10" t="s">
        <v>387</v>
      </c>
      <c r="N58" s="10" t="s">
        <v>387</v>
      </c>
      <c r="O58" s="10">
        <v>0</v>
      </c>
      <c r="P58" s="10">
        <v>0</v>
      </c>
    </row>
    <row r="59" spans="1:16" ht="63" customHeight="1" x14ac:dyDescent="0.15">
      <c r="A59" s="7" t="s">
        <v>176</v>
      </c>
      <c r="B59" s="6" t="s">
        <v>177</v>
      </c>
      <c r="C59" s="6" t="s">
        <v>178</v>
      </c>
      <c r="D59" s="10">
        <v>0</v>
      </c>
      <c r="E59" s="10">
        <v>0</v>
      </c>
      <c r="F59" s="10" t="s">
        <v>387</v>
      </c>
      <c r="G59" s="10" t="s">
        <v>387</v>
      </c>
      <c r="H59" s="10" t="s">
        <v>387</v>
      </c>
      <c r="I59" s="10" t="s">
        <v>387</v>
      </c>
      <c r="J59" s="10" t="s">
        <v>387</v>
      </c>
      <c r="K59" s="10" t="s">
        <v>387</v>
      </c>
      <c r="L59" s="10">
        <v>0</v>
      </c>
      <c r="M59" s="10" t="s">
        <v>387</v>
      </c>
      <c r="N59" s="10" t="s">
        <v>387</v>
      </c>
      <c r="O59" s="10">
        <v>0</v>
      </c>
      <c r="P59" s="10">
        <v>0</v>
      </c>
    </row>
    <row r="60" spans="1:16" ht="63" customHeight="1" x14ac:dyDescent="0.15">
      <c r="A60" s="7" t="s">
        <v>180</v>
      </c>
      <c r="B60" s="6" t="s">
        <v>181</v>
      </c>
      <c r="C60" s="6" t="s">
        <v>182</v>
      </c>
      <c r="D60" s="10">
        <v>0</v>
      </c>
      <c r="E60" s="10">
        <v>0</v>
      </c>
      <c r="F60" s="10" t="s">
        <v>387</v>
      </c>
      <c r="G60" s="10" t="s">
        <v>387</v>
      </c>
      <c r="H60" s="10" t="s">
        <v>387</v>
      </c>
      <c r="I60" s="10" t="s">
        <v>387</v>
      </c>
      <c r="J60" s="10" t="s">
        <v>387</v>
      </c>
      <c r="K60" s="10" t="s">
        <v>387</v>
      </c>
      <c r="L60" s="10">
        <v>0</v>
      </c>
      <c r="M60" s="10" t="s">
        <v>387</v>
      </c>
      <c r="N60" s="10" t="s">
        <v>387</v>
      </c>
      <c r="O60" s="10">
        <v>0</v>
      </c>
      <c r="P60" s="10">
        <v>0</v>
      </c>
    </row>
    <row r="61" spans="1:16" ht="50.1" customHeight="1" x14ac:dyDescent="0.15">
      <c r="A61" s="7" t="s">
        <v>183</v>
      </c>
      <c r="B61" s="6" t="s">
        <v>184</v>
      </c>
      <c r="C61" s="6" t="s">
        <v>185</v>
      </c>
      <c r="D61" s="10">
        <v>0</v>
      </c>
      <c r="E61" s="10" t="s">
        <v>387</v>
      </c>
      <c r="F61" s="10" t="s">
        <v>387</v>
      </c>
      <c r="G61" s="10" t="s">
        <v>387</v>
      </c>
      <c r="H61" s="10" t="s">
        <v>387</v>
      </c>
      <c r="I61" s="10" t="s">
        <v>387</v>
      </c>
      <c r="J61" s="10" t="s">
        <v>387</v>
      </c>
      <c r="K61" s="10" t="s">
        <v>387</v>
      </c>
      <c r="L61" s="10">
        <v>0</v>
      </c>
      <c r="M61" s="10" t="s">
        <v>387</v>
      </c>
      <c r="N61" s="10" t="s">
        <v>387</v>
      </c>
      <c r="O61" s="10">
        <v>0</v>
      </c>
      <c r="P61" s="10">
        <v>0</v>
      </c>
    </row>
    <row r="62" spans="1:16" ht="99.95" customHeight="1" x14ac:dyDescent="0.15">
      <c r="A62" s="7" t="s">
        <v>188</v>
      </c>
      <c r="B62" s="6" t="s">
        <v>189</v>
      </c>
      <c r="C62" s="6" t="s">
        <v>190</v>
      </c>
      <c r="D62" s="10" t="s">
        <v>387</v>
      </c>
      <c r="E62" s="10" t="s">
        <v>387</v>
      </c>
      <c r="F62" s="10" t="s">
        <v>387</v>
      </c>
      <c r="G62" s="10" t="s">
        <v>387</v>
      </c>
      <c r="H62" s="10" t="s">
        <v>387</v>
      </c>
      <c r="I62" s="10" t="s">
        <v>387</v>
      </c>
      <c r="J62" s="10" t="s">
        <v>387</v>
      </c>
      <c r="K62" s="10" t="s">
        <v>387</v>
      </c>
      <c r="L62" s="10" t="s">
        <v>387</v>
      </c>
      <c r="M62" s="10" t="s">
        <v>387</v>
      </c>
      <c r="N62" s="10" t="s">
        <v>387</v>
      </c>
      <c r="O62" s="10">
        <v>0</v>
      </c>
      <c r="P62" s="10">
        <v>0</v>
      </c>
    </row>
    <row r="63" spans="1:16" ht="24.95" customHeight="1" x14ac:dyDescent="0.15">
      <c r="A63" s="7" t="s">
        <v>193</v>
      </c>
      <c r="B63" s="6" t="s">
        <v>194</v>
      </c>
      <c r="C63" s="6" t="s">
        <v>195</v>
      </c>
      <c r="D63" s="10" t="s">
        <v>387</v>
      </c>
      <c r="E63" s="10" t="s">
        <v>387</v>
      </c>
      <c r="F63" s="10" t="s">
        <v>387</v>
      </c>
      <c r="G63" s="10" t="s">
        <v>387</v>
      </c>
      <c r="H63" s="10" t="s">
        <v>387</v>
      </c>
      <c r="I63" s="10" t="s">
        <v>387</v>
      </c>
      <c r="J63" s="10" t="s">
        <v>387</v>
      </c>
      <c r="K63" s="10" t="s">
        <v>387</v>
      </c>
      <c r="L63" s="10" t="s">
        <v>387</v>
      </c>
      <c r="M63" s="10" t="s">
        <v>387</v>
      </c>
      <c r="N63" s="10" t="s">
        <v>387</v>
      </c>
      <c r="O63" s="10">
        <v>0</v>
      </c>
      <c r="P63" s="10">
        <v>0</v>
      </c>
    </row>
    <row r="64" spans="1:16" ht="24.95" customHeight="1" x14ac:dyDescent="0.15">
      <c r="A64" s="7" t="s">
        <v>197</v>
      </c>
      <c r="B64" s="6" t="s">
        <v>198</v>
      </c>
      <c r="C64" s="6" t="s">
        <v>199</v>
      </c>
      <c r="D64" s="10">
        <v>3456187</v>
      </c>
      <c r="E64" s="10">
        <v>3022187</v>
      </c>
      <c r="F64" s="10" t="s">
        <v>387</v>
      </c>
      <c r="G64" s="10" t="s">
        <v>387</v>
      </c>
      <c r="H64" s="10" t="s">
        <v>387</v>
      </c>
      <c r="I64" s="10" t="s">
        <v>387</v>
      </c>
      <c r="J64" s="10" t="s">
        <v>387</v>
      </c>
      <c r="K64" s="10" t="s">
        <v>387</v>
      </c>
      <c r="L64" s="10">
        <v>434000</v>
      </c>
      <c r="M64" s="10" t="s">
        <v>387</v>
      </c>
      <c r="N64" s="10" t="s">
        <v>387</v>
      </c>
      <c r="O64" s="10">
        <v>3456187</v>
      </c>
      <c r="P64" s="10">
        <v>3456187</v>
      </c>
    </row>
    <row r="65" spans="1:16" ht="38.1" customHeight="1" x14ac:dyDescent="0.15">
      <c r="A65" s="7" t="s">
        <v>200</v>
      </c>
      <c r="B65" s="6" t="s">
        <v>201</v>
      </c>
      <c r="C65" s="6" t="s">
        <v>202</v>
      </c>
      <c r="D65" s="10">
        <v>3202187</v>
      </c>
      <c r="E65" s="10">
        <v>2922187</v>
      </c>
      <c r="F65" s="10" t="s">
        <v>387</v>
      </c>
      <c r="G65" s="10" t="s">
        <v>387</v>
      </c>
      <c r="H65" s="10" t="s">
        <v>387</v>
      </c>
      <c r="I65" s="10" t="s">
        <v>387</v>
      </c>
      <c r="J65" s="10" t="s">
        <v>387</v>
      </c>
      <c r="K65" s="10" t="s">
        <v>387</v>
      </c>
      <c r="L65" s="10">
        <v>280000</v>
      </c>
      <c r="M65" s="10" t="s">
        <v>387</v>
      </c>
      <c r="N65" s="10" t="s">
        <v>387</v>
      </c>
      <c r="O65" s="10">
        <v>3202187</v>
      </c>
      <c r="P65" s="10">
        <v>3202187</v>
      </c>
    </row>
    <row r="66" spans="1:16" ht="75" customHeight="1" x14ac:dyDescent="0.15">
      <c r="A66" s="7" t="s">
        <v>205</v>
      </c>
      <c r="B66" s="6" t="s">
        <v>206</v>
      </c>
      <c r="C66" s="6" t="s">
        <v>207</v>
      </c>
      <c r="D66" s="10">
        <v>154000</v>
      </c>
      <c r="E66" s="10">
        <v>100000</v>
      </c>
      <c r="F66" s="10" t="s">
        <v>387</v>
      </c>
      <c r="G66" s="10" t="s">
        <v>387</v>
      </c>
      <c r="H66" s="10" t="s">
        <v>387</v>
      </c>
      <c r="I66" s="10" t="s">
        <v>387</v>
      </c>
      <c r="J66" s="10" t="s">
        <v>387</v>
      </c>
      <c r="K66" s="10" t="s">
        <v>387</v>
      </c>
      <c r="L66" s="10">
        <v>54000</v>
      </c>
      <c r="M66" s="10" t="s">
        <v>387</v>
      </c>
      <c r="N66" s="10" t="s">
        <v>387</v>
      </c>
      <c r="O66" s="10">
        <v>154000</v>
      </c>
      <c r="P66" s="10">
        <v>154000</v>
      </c>
    </row>
    <row r="67" spans="1:16" ht="50.1" customHeight="1" x14ac:dyDescent="0.15">
      <c r="A67" s="7" t="s">
        <v>208</v>
      </c>
      <c r="B67" s="6" t="s">
        <v>209</v>
      </c>
      <c r="C67" s="6" t="s">
        <v>210</v>
      </c>
      <c r="D67" s="10">
        <v>100000</v>
      </c>
      <c r="E67" s="10" t="s">
        <v>387</v>
      </c>
      <c r="F67" s="10" t="s">
        <v>387</v>
      </c>
      <c r="G67" s="10" t="s">
        <v>387</v>
      </c>
      <c r="H67" s="10" t="s">
        <v>387</v>
      </c>
      <c r="I67" s="10" t="s">
        <v>387</v>
      </c>
      <c r="J67" s="10" t="s">
        <v>387</v>
      </c>
      <c r="K67" s="10" t="s">
        <v>387</v>
      </c>
      <c r="L67" s="10">
        <v>100000</v>
      </c>
      <c r="M67" s="10" t="s">
        <v>387</v>
      </c>
      <c r="N67" s="10" t="s">
        <v>387</v>
      </c>
      <c r="O67" s="10">
        <v>100000</v>
      </c>
      <c r="P67" s="10">
        <v>100000</v>
      </c>
    </row>
    <row r="68" spans="1:16" ht="24.95" customHeight="1" x14ac:dyDescent="0.15">
      <c r="A68" s="7" t="s">
        <v>211</v>
      </c>
      <c r="B68" s="6" t="s">
        <v>212</v>
      </c>
      <c r="C68" s="6" t="s">
        <v>210</v>
      </c>
      <c r="D68" s="10">
        <v>100000</v>
      </c>
      <c r="E68" s="10" t="s">
        <v>387</v>
      </c>
      <c r="F68" s="10" t="s">
        <v>387</v>
      </c>
      <c r="G68" s="10" t="s">
        <v>387</v>
      </c>
      <c r="H68" s="10" t="s">
        <v>387</v>
      </c>
      <c r="I68" s="10" t="s">
        <v>387</v>
      </c>
      <c r="J68" s="10" t="s">
        <v>387</v>
      </c>
      <c r="K68" s="10" t="s">
        <v>387</v>
      </c>
      <c r="L68" s="10">
        <v>100000</v>
      </c>
      <c r="M68" s="10" t="s">
        <v>387</v>
      </c>
      <c r="N68" s="10" t="s">
        <v>387</v>
      </c>
      <c r="O68" s="10">
        <v>100000</v>
      </c>
      <c r="P68" s="10">
        <v>100000</v>
      </c>
    </row>
    <row r="69" spans="1:16" ht="24.95" customHeight="1" x14ac:dyDescent="0.15">
      <c r="A69" s="7" t="s">
        <v>214</v>
      </c>
      <c r="B69" s="6" t="s">
        <v>215</v>
      </c>
      <c r="C69" s="6" t="s">
        <v>210</v>
      </c>
      <c r="D69" s="10">
        <v>0</v>
      </c>
      <c r="E69" s="10" t="s">
        <v>387</v>
      </c>
      <c r="F69" s="10" t="s">
        <v>387</v>
      </c>
      <c r="G69" s="10" t="s">
        <v>387</v>
      </c>
      <c r="H69" s="10" t="s">
        <v>387</v>
      </c>
      <c r="I69" s="10" t="s">
        <v>387</v>
      </c>
      <c r="J69" s="10" t="s">
        <v>387</v>
      </c>
      <c r="K69" s="10" t="s">
        <v>387</v>
      </c>
      <c r="L69" s="10">
        <v>0</v>
      </c>
      <c r="M69" s="10" t="s">
        <v>387</v>
      </c>
      <c r="N69" s="10" t="s">
        <v>387</v>
      </c>
      <c r="O69" s="10">
        <v>0</v>
      </c>
      <c r="P69" s="10">
        <v>0</v>
      </c>
    </row>
    <row r="70" spans="1:16" ht="24.95" customHeight="1" x14ac:dyDescent="0.15">
      <c r="A70" s="7" t="s">
        <v>217</v>
      </c>
      <c r="B70" s="6" t="s">
        <v>218</v>
      </c>
      <c r="C70" s="6" t="s">
        <v>55</v>
      </c>
      <c r="D70" s="10" t="s">
        <v>387</v>
      </c>
      <c r="E70" s="10" t="s">
        <v>387</v>
      </c>
      <c r="F70" s="10" t="s">
        <v>387</v>
      </c>
      <c r="G70" s="10" t="s">
        <v>387</v>
      </c>
      <c r="H70" s="10" t="s">
        <v>387</v>
      </c>
      <c r="I70" s="10" t="s">
        <v>387</v>
      </c>
      <c r="J70" s="10" t="s">
        <v>387</v>
      </c>
      <c r="K70" s="10" t="s">
        <v>387</v>
      </c>
      <c r="L70" s="10" t="s">
        <v>387</v>
      </c>
      <c r="M70" s="10" t="s">
        <v>387</v>
      </c>
      <c r="N70" s="10" t="s">
        <v>387</v>
      </c>
      <c r="O70" s="10">
        <v>0</v>
      </c>
      <c r="P70" s="10">
        <v>0</v>
      </c>
    </row>
    <row r="71" spans="1:16" ht="38.1" customHeight="1" x14ac:dyDescent="0.15">
      <c r="A71" s="7" t="s">
        <v>219</v>
      </c>
      <c r="B71" s="6" t="s">
        <v>220</v>
      </c>
      <c r="C71" s="6" t="s">
        <v>221</v>
      </c>
      <c r="D71" s="10" t="s">
        <v>387</v>
      </c>
      <c r="E71" s="10" t="s">
        <v>387</v>
      </c>
      <c r="F71" s="10" t="s">
        <v>387</v>
      </c>
      <c r="G71" s="10" t="s">
        <v>387</v>
      </c>
      <c r="H71" s="10" t="s">
        <v>387</v>
      </c>
      <c r="I71" s="10" t="s">
        <v>387</v>
      </c>
      <c r="J71" s="10" t="s">
        <v>387</v>
      </c>
      <c r="K71" s="10" t="s">
        <v>387</v>
      </c>
      <c r="L71" s="10" t="s">
        <v>387</v>
      </c>
      <c r="M71" s="10" t="s">
        <v>387</v>
      </c>
      <c r="N71" s="10" t="s">
        <v>387</v>
      </c>
      <c r="O71" s="10">
        <v>0</v>
      </c>
      <c r="P71" s="10">
        <v>0</v>
      </c>
    </row>
    <row r="72" spans="1:16" ht="24.95" customHeight="1" x14ac:dyDescent="0.15">
      <c r="A72" s="7" t="s">
        <v>224</v>
      </c>
      <c r="B72" s="6" t="s">
        <v>225</v>
      </c>
      <c r="C72" s="6" t="s">
        <v>226</v>
      </c>
      <c r="D72" s="10" t="s">
        <v>387</v>
      </c>
      <c r="E72" s="10" t="s">
        <v>387</v>
      </c>
      <c r="F72" s="10" t="s">
        <v>387</v>
      </c>
      <c r="G72" s="10" t="s">
        <v>387</v>
      </c>
      <c r="H72" s="10" t="s">
        <v>387</v>
      </c>
      <c r="I72" s="10" t="s">
        <v>387</v>
      </c>
      <c r="J72" s="10" t="s">
        <v>387</v>
      </c>
      <c r="K72" s="10" t="s">
        <v>387</v>
      </c>
      <c r="L72" s="10" t="s">
        <v>387</v>
      </c>
      <c r="M72" s="10" t="s">
        <v>387</v>
      </c>
      <c r="N72" s="10" t="s">
        <v>387</v>
      </c>
      <c r="O72" s="10">
        <v>0</v>
      </c>
      <c r="P72" s="10">
        <v>0</v>
      </c>
    </row>
    <row r="73" spans="1:16" ht="50.1" customHeight="1" x14ac:dyDescent="0.15">
      <c r="A73" s="7" t="s">
        <v>227</v>
      </c>
      <c r="B73" s="6" t="s">
        <v>228</v>
      </c>
      <c r="C73" s="6" t="s">
        <v>229</v>
      </c>
      <c r="D73" s="10" t="s">
        <v>387</v>
      </c>
      <c r="E73" s="10" t="s">
        <v>387</v>
      </c>
      <c r="F73" s="10" t="s">
        <v>387</v>
      </c>
      <c r="G73" s="10" t="s">
        <v>387</v>
      </c>
      <c r="H73" s="10" t="s">
        <v>387</v>
      </c>
      <c r="I73" s="10" t="s">
        <v>387</v>
      </c>
      <c r="J73" s="10" t="s">
        <v>387</v>
      </c>
      <c r="K73" s="10" t="s">
        <v>387</v>
      </c>
      <c r="L73" s="10" t="s">
        <v>387</v>
      </c>
      <c r="M73" s="10" t="s">
        <v>387</v>
      </c>
      <c r="N73" s="10" t="s">
        <v>387</v>
      </c>
      <c r="O73" s="10">
        <v>0</v>
      </c>
      <c r="P73" s="10">
        <v>0</v>
      </c>
    </row>
    <row r="74" spans="1:16" ht="50.1" customHeight="1" x14ac:dyDescent="0.15">
      <c r="A74" s="7" t="s">
        <v>232</v>
      </c>
      <c r="B74" s="6" t="s">
        <v>233</v>
      </c>
      <c r="C74" s="6" t="s">
        <v>234</v>
      </c>
      <c r="D74" s="10" t="s">
        <v>387</v>
      </c>
      <c r="E74" s="10" t="s">
        <v>387</v>
      </c>
      <c r="F74" s="10" t="s">
        <v>387</v>
      </c>
      <c r="G74" s="10" t="s">
        <v>387</v>
      </c>
      <c r="H74" s="10" t="s">
        <v>387</v>
      </c>
      <c r="I74" s="10" t="s">
        <v>387</v>
      </c>
      <c r="J74" s="10" t="s">
        <v>387</v>
      </c>
      <c r="K74" s="10" t="s">
        <v>387</v>
      </c>
      <c r="L74" s="10" t="s">
        <v>387</v>
      </c>
      <c r="M74" s="10" t="s">
        <v>387</v>
      </c>
      <c r="N74" s="10" t="s">
        <v>387</v>
      </c>
      <c r="O74" s="10">
        <v>0</v>
      </c>
      <c r="P74" s="10">
        <v>0</v>
      </c>
    </row>
    <row r="75" spans="1:16" ht="24.95" customHeight="1" x14ac:dyDescent="0.15">
      <c r="A75" s="7" t="s">
        <v>235</v>
      </c>
      <c r="B75" s="6" t="s">
        <v>236</v>
      </c>
      <c r="C75" s="6" t="s">
        <v>237</v>
      </c>
      <c r="D75" s="10" t="s">
        <v>387</v>
      </c>
      <c r="E75" s="10" t="s">
        <v>387</v>
      </c>
      <c r="F75" s="10" t="s">
        <v>387</v>
      </c>
      <c r="G75" s="10" t="s">
        <v>387</v>
      </c>
      <c r="H75" s="10" t="s">
        <v>387</v>
      </c>
      <c r="I75" s="10" t="s">
        <v>387</v>
      </c>
      <c r="J75" s="10" t="s">
        <v>387</v>
      </c>
      <c r="K75" s="10" t="s">
        <v>387</v>
      </c>
      <c r="L75" s="10" t="s">
        <v>387</v>
      </c>
      <c r="M75" s="10" t="s">
        <v>387</v>
      </c>
      <c r="N75" s="10" t="s">
        <v>387</v>
      </c>
      <c r="O75" s="10">
        <v>0</v>
      </c>
      <c r="P75" s="10">
        <v>0</v>
      </c>
    </row>
    <row r="76" spans="1:16" ht="63" customHeight="1" x14ac:dyDescent="0.15">
      <c r="A76" s="7" t="s">
        <v>240</v>
      </c>
      <c r="B76" s="6" t="s">
        <v>241</v>
      </c>
      <c r="C76" s="6" t="s">
        <v>237</v>
      </c>
      <c r="D76" s="10" t="s">
        <v>387</v>
      </c>
      <c r="E76" s="10" t="s">
        <v>387</v>
      </c>
      <c r="F76" s="10" t="s">
        <v>387</v>
      </c>
      <c r="G76" s="10" t="s">
        <v>387</v>
      </c>
      <c r="H76" s="10" t="s">
        <v>387</v>
      </c>
      <c r="I76" s="10" t="s">
        <v>387</v>
      </c>
      <c r="J76" s="10" t="s">
        <v>387</v>
      </c>
      <c r="K76" s="10" t="s">
        <v>387</v>
      </c>
      <c r="L76" s="10" t="s">
        <v>387</v>
      </c>
      <c r="M76" s="10" t="s">
        <v>387</v>
      </c>
      <c r="N76" s="10" t="s">
        <v>387</v>
      </c>
      <c r="O76" s="10">
        <v>0</v>
      </c>
      <c r="P76" s="10">
        <v>0</v>
      </c>
    </row>
    <row r="77" spans="1:16" ht="50.1" customHeight="1" x14ac:dyDescent="0.15">
      <c r="A77" s="7" t="s">
        <v>242</v>
      </c>
      <c r="B77" s="6" t="s">
        <v>243</v>
      </c>
      <c r="C77" s="6" t="s">
        <v>237</v>
      </c>
      <c r="D77" s="10" t="s">
        <v>387</v>
      </c>
      <c r="E77" s="10" t="s">
        <v>387</v>
      </c>
      <c r="F77" s="10" t="s">
        <v>387</v>
      </c>
      <c r="G77" s="10" t="s">
        <v>387</v>
      </c>
      <c r="H77" s="10" t="s">
        <v>387</v>
      </c>
      <c r="I77" s="10" t="s">
        <v>387</v>
      </c>
      <c r="J77" s="10" t="s">
        <v>387</v>
      </c>
      <c r="K77" s="10" t="s">
        <v>387</v>
      </c>
      <c r="L77" s="10" t="s">
        <v>387</v>
      </c>
      <c r="M77" s="10" t="s">
        <v>387</v>
      </c>
      <c r="N77" s="10" t="s">
        <v>387</v>
      </c>
      <c r="O77" s="10">
        <v>0</v>
      </c>
      <c r="P77" s="10">
        <v>0</v>
      </c>
    </row>
    <row r="78" spans="1:16" ht="75" customHeight="1" x14ac:dyDescent="0.15">
      <c r="A78" s="7" t="s">
        <v>245</v>
      </c>
      <c r="B78" s="6" t="s">
        <v>246</v>
      </c>
      <c r="C78" s="6" t="s">
        <v>247</v>
      </c>
      <c r="D78" s="10" t="s">
        <v>387</v>
      </c>
      <c r="E78" s="10" t="s">
        <v>387</v>
      </c>
      <c r="F78" s="10" t="s">
        <v>387</v>
      </c>
      <c r="G78" s="10" t="s">
        <v>387</v>
      </c>
      <c r="H78" s="10" t="s">
        <v>387</v>
      </c>
      <c r="I78" s="10" t="s">
        <v>387</v>
      </c>
      <c r="J78" s="10" t="s">
        <v>387</v>
      </c>
      <c r="K78" s="10" t="s">
        <v>387</v>
      </c>
      <c r="L78" s="10" t="s">
        <v>387</v>
      </c>
      <c r="M78" s="10" t="s">
        <v>387</v>
      </c>
      <c r="N78" s="10" t="s">
        <v>387</v>
      </c>
      <c r="O78" s="10">
        <v>0</v>
      </c>
      <c r="P78" s="10">
        <v>0</v>
      </c>
    </row>
    <row r="79" spans="1:16" ht="63" customHeight="1" x14ac:dyDescent="0.15">
      <c r="A79" s="7" t="s">
        <v>240</v>
      </c>
      <c r="B79" s="6" t="s">
        <v>248</v>
      </c>
      <c r="C79" s="6" t="s">
        <v>247</v>
      </c>
      <c r="D79" s="10" t="s">
        <v>387</v>
      </c>
      <c r="E79" s="10" t="s">
        <v>387</v>
      </c>
      <c r="F79" s="10" t="s">
        <v>387</v>
      </c>
      <c r="G79" s="10" t="s">
        <v>387</v>
      </c>
      <c r="H79" s="10" t="s">
        <v>387</v>
      </c>
      <c r="I79" s="10" t="s">
        <v>387</v>
      </c>
      <c r="J79" s="10" t="s">
        <v>387</v>
      </c>
      <c r="K79" s="10" t="s">
        <v>387</v>
      </c>
      <c r="L79" s="10" t="s">
        <v>387</v>
      </c>
      <c r="M79" s="10" t="s">
        <v>387</v>
      </c>
      <c r="N79" s="10" t="s">
        <v>387</v>
      </c>
      <c r="O79" s="10">
        <v>0</v>
      </c>
      <c r="P79" s="10">
        <v>0</v>
      </c>
    </row>
    <row r="80" spans="1:16" ht="50.1" customHeight="1" x14ac:dyDescent="0.15">
      <c r="A80" s="7" t="s">
        <v>242</v>
      </c>
      <c r="B80" s="6" t="s">
        <v>249</v>
      </c>
      <c r="C80" s="6" t="s">
        <v>247</v>
      </c>
      <c r="D80" s="10" t="s">
        <v>387</v>
      </c>
      <c r="E80" s="10" t="s">
        <v>387</v>
      </c>
      <c r="F80" s="10" t="s">
        <v>387</v>
      </c>
      <c r="G80" s="10" t="s">
        <v>387</v>
      </c>
      <c r="H80" s="10" t="s">
        <v>387</v>
      </c>
      <c r="I80" s="10" t="s">
        <v>387</v>
      </c>
      <c r="J80" s="10" t="s">
        <v>387</v>
      </c>
      <c r="K80" s="10" t="s">
        <v>387</v>
      </c>
      <c r="L80" s="10" t="s">
        <v>387</v>
      </c>
      <c r="M80" s="10" t="s">
        <v>387</v>
      </c>
      <c r="N80" s="10" t="s">
        <v>387</v>
      </c>
      <c r="O80" s="10">
        <v>0</v>
      </c>
      <c r="P80" s="10">
        <v>0</v>
      </c>
    </row>
    <row r="81" spans="1:16" ht="50.1" customHeight="1" x14ac:dyDescent="0.15">
      <c r="A81" s="7" t="s">
        <v>250</v>
      </c>
      <c r="B81" s="6" t="s">
        <v>251</v>
      </c>
      <c r="C81" s="6" t="s">
        <v>96</v>
      </c>
      <c r="D81" s="10" t="s">
        <v>387</v>
      </c>
      <c r="E81" s="10" t="s">
        <v>387</v>
      </c>
      <c r="F81" s="10" t="s">
        <v>387</v>
      </c>
      <c r="G81" s="10" t="s">
        <v>387</v>
      </c>
      <c r="H81" s="10" t="s">
        <v>387</v>
      </c>
      <c r="I81" s="10" t="s">
        <v>387</v>
      </c>
      <c r="J81" s="10" t="s">
        <v>387</v>
      </c>
      <c r="K81" s="10" t="s">
        <v>387</v>
      </c>
      <c r="L81" s="10" t="s">
        <v>387</v>
      </c>
      <c r="M81" s="10" t="s">
        <v>387</v>
      </c>
      <c r="N81" s="10" t="s">
        <v>387</v>
      </c>
      <c r="O81" s="10">
        <v>0</v>
      </c>
      <c r="P81" s="10">
        <v>0</v>
      </c>
    </row>
    <row r="82" spans="1:16" ht="75" customHeight="1" x14ac:dyDescent="0.15">
      <c r="A82" s="7" t="s">
        <v>252</v>
      </c>
      <c r="B82" s="6" t="s">
        <v>253</v>
      </c>
      <c r="C82" s="6" t="s">
        <v>254</v>
      </c>
      <c r="D82" s="10" t="s">
        <v>387</v>
      </c>
      <c r="E82" s="10" t="s">
        <v>387</v>
      </c>
      <c r="F82" s="10" t="s">
        <v>387</v>
      </c>
      <c r="G82" s="10" t="s">
        <v>387</v>
      </c>
      <c r="H82" s="10" t="s">
        <v>387</v>
      </c>
      <c r="I82" s="10" t="s">
        <v>387</v>
      </c>
      <c r="J82" s="10" t="s">
        <v>387</v>
      </c>
      <c r="K82" s="10" t="s">
        <v>387</v>
      </c>
      <c r="L82" s="10" t="s">
        <v>387</v>
      </c>
      <c r="M82" s="10" t="s">
        <v>387</v>
      </c>
      <c r="N82" s="10" t="s">
        <v>387</v>
      </c>
      <c r="O82" s="10">
        <v>0</v>
      </c>
      <c r="P82" s="10">
        <v>0</v>
      </c>
    </row>
    <row r="83" spans="1:16" ht="24.95" customHeight="1" x14ac:dyDescent="0.15">
      <c r="A83" s="7" t="s">
        <v>256</v>
      </c>
      <c r="B83" s="6" t="s">
        <v>257</v>
      </c>
      <c r="C83" s="6" t="s">
        <v>96</v>
      </c>
      <c r="D83" s="10">
        <v>50735304.710000001</v>
      </c>
      <c r="E83" s="10">
        <v>42045408.340000004</v>
      </c>
      <c r="F83" s="10" t="s">
        <v>387</v>
      </c>
      <c r="G83" s="10">
        <v>0</v>
      </c>
      <c r="H83" s="10" t="s">
        <v>387</v>
      </c>
      <c r="I83" s="10" t="s">
        <v>387</v>
      </c>
      <c r="J83" s="10" t="s">
        <v>387</v>
      </c>
      <c r="K83" s="10" t="s">
        <v>387</v>
      </c>
      <c r="L83" s="10">
        <v>8689896.3699999992</v>
      </c>
      <c r="M83" s="10" t="s">
        <v>387</v>
      </c>
      <c r="N83" s="10" t="s">
        <v>387</v>
      </c>
      <c r="O83" s="10">
        <v>50735304.710000001</v>
      </c>
      <c r="P83" s="10">
        <v>50735304.710000001</v>
      </c>
    </row>
    <row r="84" spans="1:16" ht="50.1" customHeight="1" x14ac:dyDescent="0.15">
      <c r="A84" s="7" t="s">
        <v>258</v>
      </c>
      <c r="B84" s="6" t="s">
        <v>259</v>
      </c>
      <c r="C84" s="6" t="s">
        <v>222</v>
      </c>
      <c r="D84" s="10" t="s">
        <v>387</v>
      </c>
      <c r="E84" s="10" t="s">
        <v>387</v>
      </c>
      <c r="F84" s="10" t="s">
        <v>387</v>
      </c>
      <c r="G84" s="10" t="s">
        <v>387</v>
      </c>
      <c r="H84" s="10" t="s">
        <v>387</v>
      </c>
      <c r="I84" s="10" t="s">
        <v>387</v>
      </c>
      <c r="J84" s="10" t="s">
        <v>387</v>
      </c>
      <c r="K84" s="10" t="s">
        <v>387</v>
      </c>
      <c r="L84" s="10" t="s">
        <v>387</v>
      </c>
      <c r="M84" s="10" t="s">
        <v>387</v>
      </c>
      <c r="N84" s="10" t="s">
        <v>387</v>
      </c>
      <c r="O84" s="10">
        <v>0</v>
      </c>
      <c r="P84" s="10">
        <v>0</v>
      </c>
    </row>
    <row r="85" spans="1:16" ht="50.1" customHeight="1" x14ac:dyDescent="0.15">
      <c r="A85" s="7" t="s">
        <v>260</v>
      </c>
      <c r="B85" s="6" t="s">
        <v>261</v>
      </c>
      <c r="C85" s="6" t="s">
        <v>262</v>
      </c>
      <c r="D85" s="10" t="s">
        <v>387</v>
      </c>
      <c r="E85" s="10" t="s">
        <v>387</v>
      </c>
      <c r="F85" s="10" t="s">
        <v>387</v>
      </c>
      <c r="G85" s="10" t="s">
        <v>387</v>
      </c>
      <c r="H85" s="10" t="s">
        <v>387</v>
      </c>
      <c r="I85" s="10" t="s">
        <v>387</v>
      </c>
      <c r="J85" s="10" t="s">
        <v>387</v>
      </c>
      <c r="K85" s="10" t="s">
        <v>387</v>
      </c>
      <c r="L85" s="10" t="s">
        <v>387</v>
      </c>
      <c r="M85" s="10" t="s">
        <v>387</v>
      </c>
      <c r="N85" s="10" t="s">
        <v>387</v>
      </c>
      <c r="O85" s="10">
        <v>0</v>
      </c>
      <c r="P85" s="10">
        <v>0</v>
      </c>
    </row>
    <row r="86" spans="1:16" ht="50.1" customHeight="1" x14ac:dyDescent="0.15">
      <c r="A86" s="7" t="s">
        <v>260</v>
      </c>
      <c r="B86" s="6" t="s">
        <v>263</v>
      </c>
      <c r="C86" s="6" t="s">
        <v>262</v>
      </c>
      <c r="D86" s="10" t="s">
        <v>387</v>
      </c>
      <c r="E86" s="10" t="s">
        <v>387</v>
      </c>
      <c r="F86" s="10" t="s">
        <v>387</v>
      </c>
      <c r="G86" s="10" t="s">
        <v>387</v>
      </c>
      <c r="H86" s="10" t="s">
        <v>387</v>
      </c>
      <c r="I86" s="10" t="s">
        <v>387</v>
      </c>
      <c r="J86" s="10" t="s">
        <v>387</v>
      </c>
      <c r="K86" s="10" t="s">
        <v>387</v>
      </c>
      <c r="L86" s="10" t="s">
        <v>387</v>
      </c>
      <c r="M86" s="10" t="s">
        <v>387</v>
      </c>
      <c r="N86" s="10" t="s">
        <v>387</v>
      </c>
      <c r="O86" s="10">
        <v>0</v>
      </c>
      <c r="P86" s="10">
        <v>0</v>
      </c>
    </row>
    <row r="87" spans="1:16" ht="24.95" customHeight="1" x14ac:dyDescent="0.15">
      <c r="A87" s="7" t="s">
        <v>266</v>
      </c>
      <c r="B87" s="6" t="s">
        <v>267</v>
      </c>
      <c r="C87" s="6" t="s">
        <v>262</v>
      </c>
      <c r="D87" s="10" t="s">
        <v>387</v>
      </c>
      <c r="E87" s="10" t="s">
        <v>387</v>
      </c>
      <c r="F87" s="10" t="s">
        <v>387</v>
      </c>
      <c r="G87" s="10" t="s">
        <v>387</v>
      </c>
      <c r="H87" s="10" t="s">
        <v>387</v>
      </c>
      <c r="I87" s="10" t="s">
        <v>387</v>
      </c>
      <c r="J87" s="10" t="s">
        <v>387</v>
      </c>
      <c r="K87" s="10" t="s">
        <v>387</v>
      </c>
      <c r="L87" s="10" t="s">
        <v>387</v>
      </c>
      <c r="M87" s="10" t="s">
        <v>387</v>
      </c>
      <c r="N87" s="10" t="s">
        <v>387</v>
      </c>
      <c r="O87" s="10">
        <v>0</v>
      </c>
      <c r="P87" s="10">
        <v>0</v>
      </c>
    </row>
    <row r="88" spans="1:16" ht="24.95" customHeight="1" x14ac:dyDescent="0.15">
      <c r="A88" s="7" t="s">
        <v>270</v>
      </c>
      <c r="B88" s="6" t="s">
        <v>271</v>
      </c>
      <c r="C88" s="6" t="s">
        <v>262</v>
      </c>
      <c r="D88" s="10" t="s">
        <v>387</v>
      </c>
      <c r="E88" s="10" t="s">
        <v>387</v>
      </c>
      <c r="F88" s="10" t="s">
        <v>387</v>
      </c>
      <c r="G88" s="10" t="s">
        <v>387</v>
      </c>
      <c r="H88" s="10" t="s">
        <v>387</v>
      </c>
      <c r="I88" s="10" t="s">
        <v>387</v>
      </c>
      <c r="J88" s="10" t="s">
        <v>387</v>
      </c>
      <c r="K88" s="10" t="s">
        <v>387</v>
      </c>
      <c r="L88" s="10" t="s">
        <v>387</v>
      </c>
      <c r="M88" s="10" t="s">
        <v>387</v>
      </c>
      <c r="N88" s="10" t="s">
        <v>387</v>
      </c>
      <c r="O88" s="10">
        <v>0</v>
      </c>
      <c r="P88" s="10">
        <v>0</v>
      </c>
    </row>
    <row r="89" spans="1:16" ht="24.95" customHeight="1" x14ac:dyDescent="0.15">
      <c r="A89" s="7" t="s">
        <v>274</v>
      </c>
      <c r="B89" s="6" t="s">
        <v>275</v>
      </c>
      <c r="C89" s="6" t="s">
        <v>276</v>
      </c>
      <c r="D89" s="10">
        <v>38877609.659999996</v>
      </c>
      <c r="E89" s="10">
        <v>33141408.34</v>
      </c>
      <c r="F89" s="10" t="s">
        <v>387</v>
      </c>
      <c r="G89" s="10">
        <v>0</v>
      </c>
      <c r="H89" s="10" t="s">
        <v>387</v>
      </c>
      <c r="I89" s="10" t="s">
        <v>387</v>
      </c>
      <c r="J89" s="10" t="s">
        <v>387</v>
      </c>
      <c r="K89" s="10" t="s">
        <v>387</v>
      </c>
      <c r="L89" s="10">
        <v>5736201.3200000003</v>
      </c>
      <c r="M89" s="10" t="s">
        <v>387</v>
      </c>
      <c r="N89" s="10" t="s">
        <v>387</v>
      </c>
      <c r="O89" s="10">
        <v>38877609.659999996</v>
      </c>
      <c r="P89" s="10">
        <v>38877609.659999996</v>
      </c>
    </row>
    <row r="90" spans="1:16" ht="38.1" customHeight="1" x14ac:dyDescent="0.15">
      <c r="A90" s="7" t="s">
        <v>277</v>
      </c>
      <c r="B90" s="6" t="s">
        <v>278</v>
      </c>
      <c r="C90" s="6" t="s">
        <v>276</v>
      </c>
      <c r="D90" s="10">
        <v>19986815.989999998</v>
      </c>
      <c r="E90" s="10">
        <v>16014850.34</v>
      </c>
      <c r="F90" s="10" t="s">
        <v>387</v>
      </c>
      <c r="G90" s="10">
        <v>0</v>
      </c>
      <c r="H90" s="10" t="s">
        <v>387</v>
      </c>
      <c r="I90" s="10" t="s">
        <v>387</v>
      </c>
      <c r="J90" s="10" t="s">
        <v>387</v>
      </c>
      <c r="K90" s="10" t="s">
        <v>387</v>
      </c>
      <c r="L90" s="10">
        <v>3971965.65</v>
      </c>
      <c r="M90" s="10" t="s">
        <v>387</v>
      </c>
      <c r="N90" s="10" t="s">
        <v>387</v>
      </c>
      <c r="O90" s="10">
        <v>19986815.989999998</v>
      </c>
      <c r="P90" s="10">
        <v>19986815.989999998</v>
      </c>
    </row>
    <row r="91" spans="1:16" ht="38.1" customHeight="1" x14ac:dyDescent="0.15">
      <c r="A91" s="7" t="s">
        <v>279</v>
      </c>
      <c r="B91" s="6" t="s">
        <v>280</v>
      </c>
      <c r="C91" s="6" t="s">
        <v>276</v>
      </c>
      <c r="D91" s="10">
        <v>628280</v>
      </c>
      <c r="E91" s="10">
        <v>431400</v>
      </c>
      <c r="F91" s="10" t="s">
        <v>387</v>
      </c>
      <c r="G91" s="10" t="s">
        <v>387</v>
      </c>
      <c r="H91" s="10" t="s">
        <v>387</v>
      </c>
      <c r="I91" s="10" t="s">
        <v>387</v>
      </c>
      <c r="J91" s="10" t="s">
        <v>387</v>
      </c>
      <c r="K91" s="10" t="s">
        <v>387</v>
      </c>
      <c r="L91" s="10">
        <v>196880</v>
      </c>
      <c r="M91" s="10" t="s">
        <v>387</v>
      </c>
      <c r="N91" s="10" t="s">
        <v>387</v>
      </c>
      <c r="O91" s="10">
        <v>628280</v>
      </c>
      <c r="P91" s="10">
        <v>628280</v>
      </c>
    </row>
    <row r="92" spans="1:16" ht="24.95" customHeight="1" x14ac:dyDescent="0.15">
      <c r="A92" s="7" t="s">
        <v>143</v>
      </c>
      <c r="B92" s="6" t="s">
        <v>283</v>
      </c>
      <c r="C92" s="6" t="s">
        <v>276</v>
      </c>
      <c r="D92" s="10">
        <v>200000</v>
      </c>
      <c r="E92" s="10">
        <v>200000</v>
      </c>
      <c r="F92" s="10" t="s">
        <v>387</v>
      </c>
      <c r="G92" s="10" t="s">
        <v>387</v>
      </c>
      <c r="H92" s="10" t="s">
        <v>387</v>
      </c>
      <c r="I92" s="10" t="s">
        <v>387</v>
      </c>
      <c r="J92" s="10" t="s">
        <v>387</v>
      </c>
      <c r="K92" s="10" t="s">
        <v>387</v>
      </c>
      <c r="L92" s="10" t="s">
        <v>387</v>
      </c>
      <c r="M92" s="10" t="s">
        <v>387</v>
      </c>
      <c r="N92" s="10" t="s">
        <v>387</v>
      </c>
      <c r="O92" s="10">
        <v>200000</v>
      </c>
      <c r="P92" s="10">
        <v>200000</v>
      </c>
    </row>
    <row r="93" spans="1:16" ht="50.1" customHeight="1" x14ac:dyDescent="0.15">
      <c r="A93" s="7" t="s">
        <v>284</v>
      </c>
      <c r="B93" s="6" t="s">
        <v>285</v>
      </c>
      <c r="C93" s="6" t="s">
        <v>276</v>
      </c>
      <c r="D93" s="10">
        <v>1592315.42</v>
      </c>
      <c r="E93" s="10">
        <v>1316412.21</v>
      </c>
      <c r="F93" s="10" t="s">
        <v>387</v>
      </c>
      <c r="G93" s="10" t="s">
        <v>387</v>
      </c>
      <c r="H93" s="10" t="s">
        <v>387</v>
      </c>
      <c r="I93" s="10" t="s">
        <v>387</v>
      </c>
      <c r="J93" s="10" t="s">
        <v>387</v>
      </c>
      <c r="K93" s="10" t="s">
        <v>387</v>
      </c>
      <c r="L93" s="10">
        <v>275903.21000000002</v>
      </c>
      <c r="M93" s="10" t="s">
        <v>387</v>
      </c>
      <c r="N93" s="10" t="s">
        <v>387</v>
      </c>
      <c r="O93" s="10">
        <v>1592315.42</v>
      </c>
      <c r="P93" s="10">
        <v>1592315.42</v>
      </c>
    </row>
    <row r="94" spans="1:16" ht="24.95" customHeight="1" x14ac:dyDescent="0.15">
      <c r="A94" s="7" t="s">
        <v>288</v>
      </c>
      <c r="B94" s="6" t="s">
        <v>289</v>
      </c>
      <c r="C94" s="6" t="s">
        <v>276</v>
      </c>
      <c r="D94" s="10">
        <v>96304.95</v>
      </c>
      <c r="E94" s="10" t="s">
        <v>387</v>
      </c>
      <c r="F94" s="10" t="s">
        <v>387</v>
      </c>
      <c r="G94" s="10" t="s">
        <v>387</v>
      </c>
      <c r="H94" s="10" t="s">
        <v>387</v>
      </c>
      <c r="I94" s="10" t="s">
        <v>387</v>
      </c>
      <c r="J94" s="10" t="s">
        <v>387</v>
      </c>
      <c r="K94" s="10" t="s">
        <v>387</v>
      </c>
      <c r="L94" s="10">
        <v>96304.95</v>
      </c>
      <c r="M94" s="10" t="s">
        <v>387</v>
      </c>
      <c r="N94" s="10" t="s">
        <v>387</v>
      </c>
      <c r="O94" s="10">
        <v>96304.95</v>
      </c>
      <c r="P94" s="10">
        <v>96304.95</v>
      </c>
    </row>
    <row r="95" spans="1:16" ht="75" customHeight="1" x14ac:dyDescent="0.15">
      <c r="A95" s="7" t="s">
        <v>292</v>
      </c>
      <c r="B95" s="6" t="s">
        <v>293</v>
      </c>
      <c r="C95" s="6" t="s">
        <v>276</v>
      </c>
      <c r="D95" s="10">
        <v>3500000</v>
      </c>
      <c r="E95" s="10">
        <v>2600000</v>
      </c>
      <c r="F95" s="10" t="s">
        <v>387</v>
      </c>
      <c r="G95" s="10" t="s">
        <v>387</v>
      </c>
      <c r="H95" s="10" t="s">
        <v>387</v>
      </c>
      <c r="I95" s="10" t="s">
        <v>387</v>
      </c>
      <c r="J95" s="10" t="s">
        <v>387</v>
      </c>
      <c r="K95" s="10" t="s">
        <v>387</v>
      </c>
      <c r="L95" s="10">
        <v>900000</v>
      </c>
      <c r="M95" s="10" t="s">
        <v>387</v>
      </c>
      <c r="N95" s="10" t="s">
        <v>387</v>
      </c>
      <c r="O95" s="10">
        <v>3500000</v>
      </c>
      <c r="P95" s="10">
        <v>3500000</v>
      </c>
    </row>
    <row r="96" spans="1:16" ht="75" customHeight="1" x14ac:dyDescent="0.15">
      <c r="A96" s="7" t="s">
        <v>147</v>
      </c>
      <c r="B96" s="6" t="s">
        <v>296</v>
      </c>
      <c r="C96" s="6" t="s">
        <v>276</v>
      </c>
      <c r="D96" s="10">
        <v>8177573.9199999999</v>
      </c>
      <c r="E96" s="10">
        <v>5674696.4299999997</v>
      </c>
      <c r="F96" s="10" t="s">
        <v>387</v>
      </c>
      <c r="G96" s="10">
        <v>0</v>
      </c>
      <c r="H96" s="10" t="s">
        <v>387</v>
      </c>
      <c r="I96" s="10" t="s">
        <v>387</v>
      </c>
      <c r="J96" s="10" t="s">
        <v>387</v>
      </c>
      <c r="K96" s="10" t="s">
        <v>387</v>
      </c>
      <c r="L96" s="10">
        <v>2502877.4900000002</v>
      </c>
      <c r="M96" s="10" t="s">
        <v>387</v>
      </c>
      <c r="N96" s="10" t="s">
        <v>387</v>
      </c>
      <c r="O96" s="10">
        <v>8177573.9199999999</v>
      </c>
      <c r="P96" s="10">
        <v>8177573.9199999999</v>
      </c>
    </row>
    <row r="97" spans="1:16" ht="24.95" customHeight="1" x14ac:dyDescent="0.15">
      <c r="A97" s="7" t="s">
        <v>297</v>
      </c>
      <c r="B97" s="6" t="s">
        <v>298</v>
      </c>
      <c r="C97" s="6" t="s">
        <v>276</v>
      </c>
      <c r="D97" s="10">
        <v>40000</v>
      </c>
      <c r="E97" s="10">
        <v>40000</v>
      </c>
      <c r="F97" s="10" t="s">
        <v>387</v>
      </c>
      <c r="G97" s="10" t="s">
        <v>387</v>
      </c>
      <c r="H97" s="10" t="s">
        <v>387</v>
      </c>
      <c r="I97" s="10" t="s">
        <v>387</v>
      </c>
      <c r="J97" s="10" t="s">
        <v>387</v>
      </c>
      <c r="K97" s="10" t="s">
        <v>387</v>
      </c>
      <c r="L97" s="10" t="s">
        <v>387</v>
      </c>
      <c r="M97" s="10" t="s">
        <v>387</v>
      </c>
      <c r="N97" s="10" t="s">
        <v>387</v>
      </c>
      <c r="O97" s="10">
        <v>40000</v>
      </c>
      <c r="P97" s="10">
        <v>40000</v>
      </c>
    </row>
    <row r="98" spans="1:16" ht="75" customHeight="1" x14ac:dyDescent="0.15">
      <c r="A98" s="7" t="s">
        <v>301</v>
      </c>
      <c r="B98" s="6" t="s">
        <v>302</v>
      </c>
      <c r="C98" s="6" t="s">
        <v>276</v>
      </c>
      <c r="D98" s="10">
        <v>5752341.7000000002</v>
      </c>
      <c r="E98" s="10">
        <v>5752341.7000000002</v>
      </c>
      <c r="F98" s="10" t="s">
        <v>387</v>
      </c>
      <c r="G98" s="10" t="s">
        <v>387</v>
      </c>
      <c r="H98" s="10" t="s">
        <v>387</v>
      </c>
      <c r="I98" s="10" t="s">
        <v>387</v>
      </c>
      <c r="J98" s="10" t="s">
        <v>387</v>
      </c>
      <c r="K98" s="10" t="s">
        <v>387</v>
      </c>
      <c r="L98" s="10">
        <v>0</v>
      </c>
      <c r="M98" s="10" t="s">
        <v>387</v>
      </c>
      <c r="N98" s="10" t="s">
        <v>387</v>
      </c>
      <c r="O98" s="10">
        <v>5752341.7000000002</v>
      </c>
      <c r="P98" s="10">
        <v>5752341.7000000002</v>
      </c>
    </row>
    <row r="99" spans="1:16" ht="38.1" customHeight="1" x14ac:dyDescent="0.15">
      <c r="A99" s="7" t="s">
        <v>304</v>
      </c>
      <c r="B99" s="6" t="s">
        <v>305</v>
      </c>
      <c r="C99" s="6" t="s">
        <v>276</v>
      </c>
      <c r="D99" s="10">
        <v>18890793.670000002</v>
      </c>
      <c r="E99" s="10">
        <v>17126558</v>
      </c>
      <c r="F99" s="10" t="s">
        <v>387</v>
      </c>
      <c r="G99" s="10">
        <v>0</v>
      </c>
      <c r="H99" s="10" t="s">
        <v>387</v>
      </c>
      <c r="I99" s="10" t="s">
        <v>387</v>
      </c>
      <c r="J99" s="10" t="s">
        <v>387</v>
      </c>
      <c r="K99" s="10" t="s">
        <v>387</v>
      </c>
      <c r="L99" s="10">
        <v>1764235.67</v>
      </c>
      <c r="M99" s="10" t="s">
        <v>387</v>
      </c>
      <c r="N99" s="10" t="s">
        <v>387</v>
      </c>
      <c r="O99" s="10">
        <v>18890793.670000002</v>
      </c>
      <c r="P99" s="10">
        <v>18890793.670000002</v>
      </c>
    </row>
    <row r="100" spans="1:16" ht="38.1" customHeight="1" x14ac:dyDescent="0.15">
      <c r="A100" s="7" t="s">
        <v>306</v>
      </c>
      <c r="B100" s="6" t="s">
        <v>307</v>
      </c>
      <c r="C100" s="6" t="s">
        <v>276</v>
      </c>
      <c r="D100" s="10">
        <v>13855973.67</v>
      </c>
      <c r="E100" s="10">
        <v>12775008</v>
      </c>
      <c r="F100" s="10" t="s">
        <v>387</v>
      </c>
      <c r="G100" s="10">
        <v>0</v>
      </c>
      <c r="H100" s="10" t="s">
        <v>387</v>
      </c>
      <c r="I100" s="10" t="s">
        <v>387</v>
      </c>
      <c r="J100" s="10" t="s">
        <v>387</v>
      </c>
      <c r="K100" s="10" t="s">
        <v>387</v>
      </c>
      <c r="L100" s="10">
        <v>1080965.67</v>
      </c>
      <c r="M100" s="10" t="s">
        <v>387</v>
      </c>
      <c r="N100" s="10" t="s">
        <v>387</v>
      </c>
      <c r="O100" s="10">
        <v>13855973.67</v>
      </c>
      <c r="P100" s="10">
        <v>13855973.67</v>
      </c>
    </row>
    <row r="101" spans="1:16" ht="24.95" customHeight="1" x14ac:dyDescent="0.15">
      <c r="A101" s="7" t="s">
        <v>310</v>
      </c>
      <c r="B101" s="6" t="s">
        <v>311</v>
      </c>
      <c r="C101" s="6" t="s">
        <v>276</v>
      </c>
      <c r="D101" s="10" t="s">
        <v>387</v>
      </c>
      <c r="E101" s="10" t="s">
        <v>387</v>
      </c>
      <c r="F101" s="10" t="s">
        <v>387</v>
      </c>
      <c r="G101" s="10" t="s">
        <v>387</v>
      </c>
      <c r="H101" s="10" t="s">
        <v>387</v>
      </c>
      <c r="I101" s="10" t="s">
        <v>387</v>
      </c>
      <c r="J101" s="10" t="s">
        <v>387</v>
      </c>
      <c r="K101" s="10" t="s">
        <v>387</v>
      </c>
      <c r="L101" s="10" t="s">
        <v>387</v>
      </c>
      <c r="M101" s="10" t="s">
        <v>387</v>
      </c>
      <c r="N101" s="10" t="s">
        <v>387</v>
      </c>
      <c r="O101" s="10">
        <v>0</v>
      </c>
      <c r="P101" s="10">
        <v>0</v>
      </c>
    </row>
    <row r="102" spans="1:16" ht="24.95" customHeight="1" x14ac:dyDescent="0.15">
      <c r="A102" s="7" t="s">
        <v>313</v>
      </c>
      <c r="B102" s="6" t="s">
        <v>314</v>
      </c>
      <c r="C102" s="6" t="s">
        <v>276</v>
      </c>
      <c r="D102" s="10" t="s">
        <v>387</v>
      </c>
      <c r="E102" s="10" t="s">
        <v>387</v>
      </c>
      <c r="F102" s="10" t="s">
        <v>387</v>
      </c>
      <c r="G102" s="10" t="s">
        <v>387</v>
      </c>
      <c r="H102" s="10" t="s">
        <v>387</v>
      </c>
      <c r="I102" s="10" t="s">
        <v>387</v>
      </c>
      <c r="J102" s="10" t="s">
        <v>387</v>
      </c>
      <c r="K102" s="10" t="s">
        <v>387</v>
      </c>
      <c r="L102" s="10" t="s">
        <v>387</v>
      </c>
      <c r="M102" s="10" t="s">
        <v>387</v>
      </c>
      <c r="N102" s="10" t="s">
        <v>387</v>
      </c>
      <c r="O102" s="10">
        <v>0</v>
      </c>
      <c r="P102" s="10">
        <v>0</v>
      </c>
    </row>
    <row r="103" spans="1:16" ht="50.1" customHeight="1" x14ac:dyDescent="0.15">
      <c r="A103" s="7" t="s">
        <v>317</v>
      </c>
      <c r="B103" s="6" t="s">
        <v>318</v>
      </c>
      <c r="C103" s="6" t="s">
        <v>276</v>
      </c>
      <c r="D103" s="10">
        <v>50000</v>
      </c>
      <c r="E103" s="10" t="s">
        <v>387</v>
      </c>
      <c r="F103" s="10" t="s">
        <v>387</v>
      </c>
      <c r="G103" s="10" t="s">
        <v>387</v>
      </c>
      <c r="H103" s="10" t="s">
        <v>387</v>
      </c>
      <c r="I103" s="10" t="s">
        <v>387</v>
      </c>
      <c r="J103" s="10" t="s">
        <v>387</v>
      </c>
      <c r="K103" s="10" t="s">
        <v>387</v>
      </c>
      <c r="L103" s="10">
        <v>50000</v>
      </c>
      <c r="M103" s="10" t="s">
        <v>387</v>
      </c>
      <c r="N103" s="10" t="s">
        <v>387</v>
      </c>
      <c r="O103" s="10">
        <v>50000</v>
      </c>
      <c r="P103" s="10">
        <v>50000</v>
      </c>
    </row>
    <row r="104" spans="1:16" ht="24.95" customHeight="1" x14ac:dyDescent="0.15">
      <c r="A104" s="7" t="s">
        <v>321</v>
      </c>
      <c r="B104" s="6" t="s">
        <v>322</v>
      </c>
      <c r="C104" s="6" t="s">
        <v>276</v>
      </c>
      <c r="D104" s="10" t="s">
        <v>387</v>
      </c>
      <c r="E104" s="10" t="s">
        <v>387</v>
      </c>
      <c r="F104" s="10" t="s">
        <v>387</v>
      </c>
      <c r="G104" s="10" t="s">
        <v>387</v>
      </c>
      <c r="H104" s="10" t="s">
        <v>387</v>
      </c>
      <c r="I104" s="10" t="s">
        <v>387</v>
      </c>
      <c r="J104" s="10" t="s">
        <v>387</v>
      </c>
      <c r="K104" s="10" t="s">
        <v>387</v>
      </c>
      <c r="L104" s="10" t="s">
        <v>387</v>
      </c>
      <c r="M104" s="10" t="s">
        <v>387</v>
      </c>
      <c r="N104" s="10" t="s">
        <v>387</v>
      </c>
      <c r="O104" s="10">
        <v>0</v>
      </c>
      <c r="P104" s="10">
        <v>0</v>
      </c>
    </row>
    <row r="105" spans="1:16" ht="24.95" customHeight="1" x14ac:dyDescent="0.15">
      <c r="A105" s="7" t="s">
        <v>325</v>
      </c>
      <c r="B105" s="6" t="s">
        <v>326</v>
      </c>
      <c r="C105" s="6" t="s">
        <v>276</v>
      </c>
      <c r="D105" s="10">
        <v>442000</v>
      </c>
      <c r="E105" s="10">
        <v>342000</v>
      </c>
      <c r="F105" s="10" t="s">
        <v>387</v>
      </c>
      <c r="G105" s="10" t="s">
        <v>387</v>
      </c>
      <c r="H105" s="10" t="s">
        <v>387</v>
      </c>
      <c r="I105" s="10" t="s">
        <v>387</v>
      </c>
      <c r="J105" s="10" t="s">
        <v>387</v>
      </c>
      <c r="K105" s="10" t="s">
        <v>387</v>
      </c>
      <c r="L105" s="10">
        <v>100000</v>
      </c>
      <c r="M105" s="10" t="s">
        <v>387</v>
      </c>
      <c r="N105" s="10" t="s">
        <v>387</v>
      </c>
      <c r="O105" s="10">
        <v>442000</v>
      </c>
      <c r="P105" s="10">
        <v>442000</v>
      </c>
    </row>
    <row r="106" spans="1:16" ht="24.95" customHeight="1" x14ac:dyDescent="0.15">
      <c r="A106" s="7" t="s">
        <v>329</v>
      </c>
      <c r="B106" s="6" t="s">
        <v>330</v>
      </c>
      <c r="C106" s="6" t="s">
        <v>276</v>
      </c>
      <c r="D106" s="10">
        <v>0</v>
      </c>
      <c r="E106" s="10">
        <v>0</v>
      </c>
      <c r="F106" s="10" t="s">
        <v>387</v>
      </c>
      <c r="G106" s="10" t="s">
        <v>387</v>
      </c>
      <c r="H106" s="10" t="s">
        <v>387</v>
      </c>
      <c r="I106" s="10" t="s">
        <v>387</v>
      </c>
      <c r="J106" s="10" t="s">
        <v>387</v>
      </c>
      <c r="K106" s="10" t="s">
        <v>387</v>
      </c>
      <c r="L106" s="10">
        <v>0</v>
      </c>
      <c r="M106" s="10" t="s">
        <v>387</v>
      </c>
      <c r="N106" s="10" t="s">
        <v>387</v>
      </c>
      <c r="O106" s="10">
        <v>0</v>
      </c>
      <c r="P106" s="10">
        <v>0</v>
      </c>
    </row>
    <row r="107" spans="1:16" ht="50.1" customHeight="1" x14ac:dyDescent="0.15">
      <c r="A107" s="7" t="s">
        <v>331</v>
      </c>
      <c r="B107" s="6" t="s">
        <v>332</v>
      </c>
      <c r="C107" s="6" t="s">
        <v>276</v>
      </c>
      <c r="D107" s="10">
        <v>4542820</v>
      </c>
      <c r="E107" s="10">
        <v>4009550</v>
      </c>
      <c r="F107" s="10" t="s">
        <v>387</v>
      </c>
      <c r="G107" s="10" t="s">
        <v>387</v>
      </c>
      <c r="H107" s="10" t="s">
        <v>387</v>
      </c>
      <c r="I107" s="10" t="s">
        <v>387</v>
      </c>
      <c r="J107" s="10" t="s">
        <v>387</v>
      </c>
      <c r="K107" s="10" t="s">
        <v>387</v>
      </c>
      <c r="L107" s="10">
        <v>533270</v>
      </c>
      <c r="M107" s="10" t="s">
        <v>387</v>
      </c>
      <c r="N107" s="10" t="s">
        <v>387</v>
      </c>
      <c r="O107" s="10">
        <v>4542820</v>
      </c>
      <c r="P107" s="10">
        <v>4542820</v>
      </c>
    </row>
    <row r="108" spans="1:16" ht="50.1" customHeight="1" x14ac:dyDescent="0.15">
      <c r="A108" s="7" t="s">
        <v>335</v>
      </c>
      <c r="B108" s="6" t="s">
        <v>336</v>
      </c>
      <c r="C108" s="6" t="s">
        <v>276</v>
      </c>
      <c r="D108" s="10" t="s">
        <v>387</v>
      </c>
      <c r="E108" s="10" t="s">
        <v>387</v>
      </c>
      <c r="F108" s="10" t="s">
        <v>387</v>
      </c>
      <c r="G108" s="10" t="s">
        <v>387</v>
      </c>
      <c r="H108" s="10" t="s">
        <v>387</v>
      </c>
      <c r="I108" s="10" t="s">
        <v>387</v>
      </c>
      <c r="J108" s="10" t="s">
        <v>387</v>
      </c>
      <c r="K108" s="10" t="s">
        <v>387</v>
      </c>
      <c r="L108" s="10" t="s">
        <v>387</v>
      </c>
      <c r="M108" s="10" t="s">
        <v>387</v>
      </c>
      <c r="N108" s="10" t="s">
        <v>387</v>
      </c>
      <c r="O108" s="10">
        <v>0</v>
      </c>
      <c r="P108" s="10">
        <v>0</v>
      </c>
    </row>
    <row r="109" spans="1:16" ht="75" customHeight="1" x14ac:dyDescent="0.15">
      <c r="A109" s="7" t="s">
        <v>337</v>
      </c>
      <c r="B109" s="6" t="s">
        <v>338</v>
      </c>
      <c r="C109" s="6" t="s">
        <v>276</v>
      </c>
      <c r="D109" s="10" t="s">
        <v>387</v>
      </c>
      <c r="E109" s="10" t="s">
        <v>387</v>
      </c>
      <c r="F109" s="10" t="s">
        <v>387</v>
      </c>
      <c r="G109" s="10" t="s">
        <v>387</v>
      </c>
      <c r="H109" s="10" t="s">
        <v>387</v>
      </c>
      <c r="I109" s="10" t="s">
        <v>387</v>
      </c>
      <c r="J109" s="10" t="s">
        <v>387</v>
      </c>
      <c r="K109" s="10" t="s">
        <v>387</v>
      </c>
      <c r="L109" s="10" t="s">
        <v>387</v>
      </c>
      <c r="M109" s="10" t="s">
        <v>387</v>
      </c>
      <c r="N109" s="10" t="s">
        <v>387</v>
      </c>
      <c r="O109" s="10">
        <v>0</v>
      </c>
      <c r="P109" s="10">
        <v>0</v>
      </c>
    </row>
    <row r="110" spans="1:16" ht="87.95" customHeight="1" x14ac:dyDescent="0.15">
      <c r="A110" s="7" t="s">
        <v>340</v>
      </c>
      <c r="B110" s="6" t="s">
        <v>341</v>
      </c>
      <c r="C110" s="6" t="s">
        <v>342</v>
      </c>
      <c r="D110" s="10" t="s">
        <v>387</v>
      </c>
      <c r="E110" s="10" t="s">
        <v>387</v>
      </c>
      <c r="F110" s="10" t="s">
        <v>387</v>
      </c>
      <c r="G110" s="10" t="s">
        <v>387</v>
      </c>
      <c r="H110" s="10" t="s">
        <v>387</v>
      </c>
      <c r="I110" s="10" t="s">
        <v>387</v>
      </c>
      <c r="J110" s="10" t="s">
        <v>387</v>
      </c>
      <c r="K110" s="10" t="s">
        <v>387</v>
      </c>
      <c r="L110" s="10" t="s">
        <v>387</v>
      </c>
      <c r="M110" s="10" t="s">
        <v>387</v>
      </c>
      <c r="N110" s="10" t="s">
        <v>387</v>
      </c>
      <c r="O110" s="10">
        <v>0</v>
      </c>
      <c r="P110" s="10">
        <v>0</v>
      </c>
    </row>
    <row r="111" spans="1:16" ht="24.95" customHeight="1" x14ac:dyDescent="0.15">
      <c r="A111" s="7" t="s">
        <v>343</v>
      </c>
      <c r="B111" s="6" t="s">
        <v>344</v>
      </c>
      <c r="C111" s="6" t="s">
        <v>345</v>
      </c>
      <c r="D111" s="10">
        <v>11857695.050000001</v>
      </c>
      <c r="E111" s="10">
        <v>8904000</v>
      </c>
      <c r="F111" s="10" t="s">
        <v>387</v>
      </c>
      <c r="G111" s="10" t="s">
        <v>387</v>
      </c>
      <c r="H111" s="10" t="s">
        <v>387</v>
      </c>
      <c r="I111" s="10" t="s">
        <v>387</v>
      </c>
      <c r="J111" s="10" t="s">
        <v>387</v>
      </c>
      <c r="K111" s="10" t="s">
        <v>387</v>
      </c>
      <c r="L111" s="10">
        <v>2953695.05</v>
      </c>
      <c r="M111" s="10" t="s">
        <v>387</v>
      </c>
      <c r="N111" s="10" t="s">
        <v>387</v>
      </c>
      <c r="O111" s="10">
        <v>11857695.050000001</v>
      </c>
      <c r="P111" s="10">
        <v>11857695.050000001</v>
      </c>
    </row>
    <row r="112" spans="1:16" ht="50.1" customHeight="1" x14ac:dyDescent="0.15">
      <c r="A112" s="7" t="s">
        <v>346</v>
      </c>
      <c r="B112" s="6" t="s">
        <v>347</v>
      </c>
      <c r="C112" s="6" t="s">
        <v>348</v>
      </c>
      <c r="D112" s="10" t="s">
        <v>387</v>
      </c>
      <c r="E112" s="10" t="s">
        <v>387</v>
      </c>
      <c r="F112" s="10" t="s">
        <v>387</v>
      </c>
      <c r="G112" s="10" t="s">
        <v>387</v>
      </c>
      <c r="H112" s="10" t="s">
        <v>387</v>
      </c>
      <c r="I112" s="10" t="s">
        <v>387</v>
      </c>
      <c r="J112" s="10" t="s">
        <v>387</v>
      </c>
      <c r="K112" s="10" t="s">
        <v>387</v>
      </c>
      <c r="L112" s="10" t="s">
        <v>387</v>
      </c>
      <c r="M112" s="10" t="s">
        <v>387</v>
      </c>
      <c r="N112" s="10" t="s">
        <v>387</v>
      </c>
      <c r="O112" s="10">
        <v>0</v>
      </c>
      <c r="P112" s="10">
        <v>0</v>
      </c>
    </row>
    <row r="113" spans="1:16" ht="63" customHeight="1" x14ac:dyDescent="0.15">
      <c r="A113" s="7" t="s">
        <v>349</v>
      </c>
      <c r="B113" s="6" t="s">
        <v>350</v>
      </c>
      <c r="C113" s="6" t="s">
        <v>351</v>
      </c>
      <c r="D113" s="10" t="s">
        <v>387</v>
      </c>
      <c r="E113" s="10" t="s">
        <v>387</v>
      </c>
      <c r="F113" s="10" t="s">
        <v>387</v>
      </c>
      <c r="G113" s="10" t="s">
        <v>387</v>
      </c>
      <c r="H113" s="10" t="s">
        <v>387</v>
      </c>
      <c r="I113" s="10" t="s">
        <v>387</v>
      </c>
      <c r="J113" s="10" t="s">
        <v>387</v>
      </c>
      <c r="K113" s="10" t="s">
        <v>387</v>
      </c>
      <c r="L113" s="10" t="s">
        <v>387</v>
      </c>
      <c r="M113" s="10" t="s">
        <v>387</v>
      </c>
      <c r="N113" s="10" t="s">
        <v>387</v>
      </c>
      <c r="O113" s="10">
        <v>0</v>
      </c>
      <c r="P113" s="10">
        <v>0</v>
      </c>
    </row>
    <row r="114" spans="1:16" ht="50.1" customHeight="1" x14ac:dyDescent="0.15">
      <c r="A114" s="7" t="s">
        <v>352</v>
      </c>
      <c r="B114" s="6" t="s">
        <v>353</v>
      </c>
      <c r="C114" s="6" t="s">
        <v>354</v>
      </c>
      <c r="D114" s="10" t="s">
        <v>387</v>
      </c>
      <c r="E114" s="10" t="s">
        <v>387</v>
      </c>
      <c r="F114" s="10" t="s">
        <v>387</v>
      </c>
      <c r="G114" s="10" t="s">
        <v>387</v>
      </c>
      <c r="H114" s="10" t="s">
        <v>387</v>
      </c>
      <c r="I114" s="10" t="s">
        <v>387</v>
      </c>
      <c r="J114" s="10" t="s">
        <v>387</v>
      </c>
      <c r="K114" s="10" t="s">
        <v>387</v>
      </c>
      <c r="L114" s="10" t="s">
        <v>387</v>
      </c>
      <c r="M114" s="10" t="s">
        <v>387</v>
      </c>
      <c r="N114" s="10" t="s">
        <v>387</v>
      </c>
      <c r="O114" s="10">
        <v>0</v>
      </c>
      <c r="P114" s="10">
        <v>0</v>
      </c>
    </row>
    <row r="115" spans="1:16" ht="24.95" customHeight="1" x14ac:dyDescent="0.15">
      <c r="A115" s="7" t="s">
        <v>355</v>
      </c>
      <c r="B115" s="6" t="s">
        <v>356</v>
      </c>
      <c r="C115" s="6" t="s">
        <v>357</v>
      </c>
      <c r="D115" s="10" t="s">
        <v>387</v>
      </c>
      <c r="E115" s="10" t="s">
        <v>387</v>
      </c>
      <c r="F115" s="10" t="s">
        <v>387</v>
      </c>
      <c r="G115" s="10" t="s">
        <v>387</v>
      </c>
      <c r="H115" s="10" t="s">
        <v>387</v>
      </c>
      <c r="I115" s="10" t="s">
        <v>387</v>
      </c>
      <c r="J115" s="10" t="s">
        <v>387</v>
      </c>
      <c r="K115" s="10" t="s">
        <v>387</v>
      </c>
      <c r="L115" s="10" t="s">
        <v>387</v>
      </c>
      <c r="M115" s="10" t="s">
        <v>387</v>
      </c>
      <c r="N115" s="10" t="s">
        <v>387</v>
      </c>
      <c r="O115" s="10">
        <v>0</v>
      </c>
      <c r="P115" s="10">
        <v>0</v>
      </c>
    </row>
    <row r="116" spans="1:16" ht="38.1" customHeight="1" x14ac:dyDescent="0.15">
      <c r="A116" s="7" t="s">
        <v>358</v>
      </c>
      <c r="B116" s="6" t="s">
        <v>359</v>
      </c>
      <c r="C116" s="6"/>
      <c r="D116" s="10" t="s">
        <v>387</v>
      </c>
      <c r="E116" s="10" t="s">
        <v>387</v>
      </c>
      <c r="F116" s="10" t="s">
        <v>387</v>
      </c>
      <c r="G116" s="10" t="s">
        <v>387</v>
      </c>
      <c r="H116" s="10" t="s">
        <v>387</v>
      </c>
      <c r="I116" s="10" t="s">
        <v>387</v>
      </c>
      <c r="J116" s="10" t="s">
        <v>387</v>
      </c>
      <c r="K116" s="10" t="s">
        <v>387</v>
      </c>
      <c r="L116" s="10" t="s">
        <v>387</v>
      </c>
      <c r="M116" s="10" t="s">
        <v>387</v>
      </c>
      <c r="N116" s="10" t="s">
        <v>387</v>
      </c>
      <c r="O116" s="10">
        <v>0</v>
      </c>
      <c r="P116" s="10">
        <v>0</v>
      </c>
    </row>
    <row r="117" spans="1:16" ht="24.95" customHeight="1" x14ac:dyDescent="0.15">
      <c r="A117" s="7" t="s">
        <v>360</v>
      </c>
      <c r="B117" s="6" t="s">
        <v>361</v>
      </c>
      <c r="C117" s="6"/>
      <c r="D117" s="10" t="s">
        <v>387</v>
      </c>
      <c r="E117" s="10" t="s">
        <v>387</v>
      </c>
      <c r="F117" s="10" t="s">
        <v>387</v>
      </c>
      <c r="G117" s="10" t="s">
        <v>387</v>
      </c>
      <c r="H117" s="10" t="s">
        <v>387</v>
      </c>
      <c r="I117" s="10" t="s">
        <v>387</v>
      </c>
      <c r="J117" s="10" t="s">
        <v>387</v>
      </c>
      <c r="K117" s="10" t="s">
        <v>387</v>
      </c>
      <c r="L117" s="10" t="s">
        <v>387</v>
      </c>
      <c r="M117" s="10" t="s">
        <v>387</v>
      </c>
      <c r="N117" s="10" t="s">
        <v>387</v>
      </c>
      <c r="O117" s="10">
        <v>0</v>
      </c>
      <c r="P117" s="10">
        <v>0</v>
      </c>
    </row>
    <row r="118" spans="1:16" ht="24.95" customHeight="1" x14ac:dyDescent="0.15">
      <c r="A118" s="7" t="s">
        <v>362</v>
      </c>
      <c r="B118" s="6" t="s">
        <v>363</v>
      </c>
      <c r="C118" s="6"/>
      <c r="D118" s="10" t="s">
        <v>387</v>
      </c>
      <c r="E118" s="10" t="s">
        <v>387</v>
      </c>
      <c r="F118" s="10" t="s">
        <v>387</v>
      </c>
      <c r="G118" s="10" t="s">
        <v>387</v>
      </c>
      <c r="H118" s="10" t="s">
        <v>387</v>
      </c>
      <c r="I118" s="10" t="s">
        <v>387</v>
      </c>
      <c r="J118" s="10" t="s">
        <v>387</v>
      </c>
      <c r="K118" s="10" t="s">
        <v>387</v>
      </c>
      <c r="L118" s="10" t="s">
        <v>387</v>
      </c>
      <c r="M118" s="10" t="s">
        <v>387</v>
      </c>
      <c r="N118" s="10" t="s">
        <v>387</v>
      </c>
      <c r="O118" s="10">
        <v>0</v>
      </c>
      <c r="P118" s="10">
        <v>0</v>
      </c>
    </row>
    <row r="119" spans="1:16" ht="24.95" customHeight="1" x14ac:dyDescent="0.15">
      <c r="A119" s="7" t="s">
        <v>364</v>
      </c>
      <c r="B119" s="6" t="s">
        <v>365</v>
      </c>
      <c r="C119" s="6" t="s">
        <v>96</v>
      </c>
      <c r="D119" s="10" t="s">
        <v>387</v>
      </c>
      <c r="E119" s="10" t="s">
        <v>387</v>
      </c>
      <c r="F119" s="10" t="s">
        <v>387</v>
      </c>
      <c r="G119" s="10" t="s">
        <v>387</v>
      </c>
      <c r="H119" s="10" t="s">
        <v>387</v>
      </c>
      <c r="I119" s="10" t="s">
        <v>387</v>
      </c>
      <c r="J119" s="10" t="s">
        <v>387</v>
      </c>
      <c r="K119" s="10" t="s">
        <v>387</v>
      </c>
      <c r="L119" s="10" t="s">
        <v>387</v>
      </c>
      <c r="M119" s="10" t="s">
        <v>387</v>
      </c>
      <c r="N119" s="10" t="s">
        <v>387</v>
      </c>
      <c r="O119" s="10">
        <v>0</v>
      </c>
      <c r="P119" s="10">
        <v>0</v>
      </c>
    </row>
    <row r="120" spans="1:16" ht="38.1" customHeight="1" x14ac:dyDescent="0.15">
      <c r="A120" s="7" t="s">
        <v>366</v>
      </c>
      <c r="B120" s="6" t="s">
        <v>367</v>
      </c>
      <c r="C120" s="6" t="s">
        <v>368</v>
      </c>
      <c r="D120" s="10" t="s">
        <v>387</v>
      </c>
      <c r="E120" s="10" t="s">
        <v>387</v>
      </c>
      <c r="F120" s="10" t="s">
        <v>387</v>
      </c>
      <c r="G120" s="10" t="s">
        <v>387</v>
      </c>
      <c r="H120" s="10" t="s">
        <v>387</v>
      </c>
      <c r="I120" s="10" t="s">
        <v>387</v>
      </c>
      <c r="J120" s="10" t="s">
        <v>387</v>
      </c>
      <c r="K120" s="10" t="s">
        <v>387</v>
      </c>
      <c r="L120" s="10" t="s">
        <v>387</v>
      </c>
      <c r="M120" s="10" t="s">
        <v>387</v>
      </c>
      <c r="N120" s="10" t="s">
        <v>387</v>
      </c>
      <c r="O120" s="10">
        <v>0</v>
      </c>
      <c r="P120" s="10">
        <v>0</v>
      </c>
    </row>
    <row r="121" spans="1:16" ht="24.95" customHeight="1" x14ac:dyDescent="0.15">
      <c r="A121" s="7" t="s">
        <v>369</v>
      </c>
      <c r="B121" s="6" t="s">
        <v>370</v>
      </c>
      <c r="C121" s="6" t="s">
        <v>368</v>
      </c>
      <c r="D121" s="10" t="s">
        <v>387</v>
      </c>
      <c r="E121" s="10" t="s">
        <v>387</v>
      </c>
      <c r="F121" s="10" t="s">
        <v>387</v>
      </c>
      <c r="G121" s="10" t="s">
        <v>387</v>
      </c>
      <c r="H121" s="10" t="s">
        <v>387</v>
      </c>
      <c r="I121" s="10" t="s">
        <v>387</v>
      </c>
      <c r="J121" s="10" t="s">
        <v>387</v>
      </c>
      <c r="K121" s="10" t="s">
        <v>387</v>
      </c>
      <c r="L121" s="10" t="s">
        <v>387</v>
      </c>
      <c r="M121" s="10" t="s">
        <v>387</v>
      </c>
      <c r="N121" s="10" t="s">
        <v>387</v>
      </c>
      <c r="O121" s="10">
        <v>0</v>
      </c>
      <c r="P121" s="10">
        <v>0</v>
      </c>
    </row>
  </sheetData>
  <sheetProtection password="A612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scale="4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13" workbookViewId="0">
      <selection sqref="A1:E1"/>
    </sheetView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1076</v>
      </c>
      <c r="B1" s="18"/>
      <c r="C1" s="18"/>
      <c r="D1" s="18"/>
      <c r="E1" s="18"/>
    </row>
    <row r="2" spans="1:5" ht="30" customHeight="1" x14ac:dyDescent="0.15">
      <c r="A2" s="6" t="s">
        <v>1077</v>
      </c>
      <c r="B2" s="6" t="s">
        <v>1078</v>
      </c>
      <c r="C2" s="6" t="s">
        <v>1079</v>
      </c>
      <c r="D2" s="6" t="s">
        <v>1080</v>
      </c>
      <c r="E2" s="6" t="s">
        <v>1081</v>
      </c>
    </row>
    <row r="3" spans="1:5" ht="30" customHeight="1" x14ac:dyDescent="0.15">
      <c r="A3" s="9" t="s">
        <v>127</v>
      </c>
      <c r="B3" s="11">
        <v>15.5</v>
      </c>
      <c r="C3" s="11">
        <v>0</v>
      </c>
      <c r="D3" s="11">
        <v>6984574.2800000003</v>
      </c>
      <c r="E3" s="11">
        <f t="shared" ref="E3:E27" si="0">C3-D3</f>
        <v>-6984574.2800000003</v>
      </c>
    </row>
    <row r="4" spans="1:5" ht="30" customHeight="1" x14ac:dyDescent="0.15">
      <c r="A4" s="13" t="s">
        <v>1082</v>
      </c>
      <c r="B4" s="10">
        <v>4</v>
      </c>
      <c r="C4" s="10">
        <v>0</v>
      </c>
      <c r="D4" s="10">
        <v>2043957.99</v>
      </c>
      <c r="E4" s="10">
        <f t="shared" si="0"/>
        <v>-2043957.99</v>
      </c>
    </row>
    <row r="5" spans="1:5" ht="30" customHeight="1" x14ac:dyDescent="0.15">
      <c r="A5" s="13" t="s">
        <v>1083</v>
      </c>
      <c r="B5" s="10">
        <v>11.5</v>
      </c>
      <c r="C5" s="10">
        <v>0</v>
      </c>
      <c r="D5" s="10">
        <v>4940616.29</v>
      </c>
      <c r="E5" s="10">
        <f t="shared" si="0"/>
        <v>-4940616.29</v>
      </c>
    </row>
    <row r="6" spans="1:5" ht="30" customHeight="1" x14ac:dyDescent="0.15">
      <c r="A6" s="9" t="s">
        <v>1084</v>
      </c>
      <c r="B6" s="11">
        <v>11</v>
      </c>
      <c r="C6" s="11">
        <v>0</v>
      </c>
      <c r="D6" s="11">
        <v>6536241.8700000001</v>
      </c>
      <c r="E6" s="11">
        <f t="shared" si="0"/>
        <v>-6536241.8700000001</v>
      </c>
    </row>
    <row r="7" spans="1:5" ht="30" customHeight="1" x14ac:dyDescent="0.15">
      <c r="A7" s="13" t="s">
        <v>1085</v>
      </c>
      <c r="B7" s="10">
        <v>9</v>
      </c>
      <c r="C7" s="10">
        <v>0</v>
      </c>
      <c r="D7" s="10">
        <v>4804816.96</v>
      </c>
      <c r="E7" s="10">
        <f t="shared" si="0"/>
        <v>-4804816.96</v>
      </c>
    </row>
    <row r="8" spans="1:5" ht="30" customHeight="1" x14ac:dyDescent="0.15">
      <c r="A8" s="13" t="s">
        <v>1086</v>
      </c>
      <c r="B8" s="10">
        <v>2</v>
      </c>
      <c r="C8" s="10">
        <v>0</v>
      </c>
      <c r="D8" s="10">
        <v>1731424.91</v>
      </c>
      <c r="E8" s="10">
        <f t="shared" si="0"/>
        <v>-1731424.91</v>
      </c>
    </row>
    <row r="9" spans="1:5" ht="30" customHeight="1" x14ac:dyDescent="0.15">
      <c r="A9" s="13" t="s">
        <v>1087</v>
      </c>
      <c r="B9" s="10"/>
      <c r="C9" s="10">
        <v>0</v>
      </c>
      <c r="D9" s="10">
        <v>0</v>
      </c>
      <c r="E9" s="10">
        <f t="shared" si="0"/>
        <v>0</v>
      </c>
    </row>
    <row r="10" spans="1:5" ht="30" customHeight="1" x14ac:dyDescent="0.15">
      <c r="A10" s="9" t="s">
        <v>1088</v>
      </c>
      <c r="B10" s="11">
        <v>125</v>
      </c>
      <c r="C10" s="11">
        <v>0</v>
      </c>
      <c r="D10" s="11">
        <v>59210647.890000001</v>
      </c>
      <c r="E10" s="11">
        <f t="shared" si="0"/>
        <v>-59210647.890000001</v>
      </c>
    </row>
    <row r="11" spans="1:5" ht="30" customHeight="1" x14ac:dyDescent="0.15">
      <c r="A11" s="13" t="s">
        <v>1087</v>
      </c>
      <c r="B11" s="10">
        <v>61</v>
      </c>
      <c r="C11" s="10">
        <v>0</v>
      </c>
      <c r="D11" s="10">
        <v>40646549.969999999</v>
      </c>
      <c r="E11" s="10">
        <f t="shared" si="0"/>
        <v>-40646549.969999999</v>
      </c>
    </row>
    <row r="12" spans="1:5" ht="30" customHeight="1" x14ac:dyDescent="0.15">
      <c r="A12" s="13" t="s">
        <v>1087</v>
      </c>
      <c r="B12" s="10">
        <v>24</v>
      </c>
      <c r="C12" s="10">
        <v>0</v>
      </c>
      <c r="D12" s="10">
        <v>18564097.920000002</v>
      </c>
      <c r="E12" s="10">
        <f t="shared" si="0"/>
        <v>-18564097.920000002</v>
      </c>
    </row>
    <row r="13" spans="1:5" ht="30" customHeight="1" x14ac:dyDescent="0.15">
      <c r="A13" s="13" t="s">
        <v>1087</v>
      </c>
      <c r="B13" s="10">
        <v>40</v>
      </c>
      <c r="C13" s="10">
        <v>0</v>
      </c>
      <c r="D13" s="10">
        <v>0</v>
      </c>
      <c r="E13" s="10">
        <f t="shared" si="0"/>
        <v>0</v>
      </c>
    </row>
    <row r="14" spans="1:5" ht="30" customHeight="1" x14ac:dyDescent="0.15">
      <c r="A14" s="9" t="s">
        <v>129</v>
      </c>
      <c r="B14" s="11">
        <v>19</v>
      </c>
      <c r="C14" s="11">
        <v>0</v>
      </c>
      <c r="D14" s="11">
        <v>6538660.6299999999</v>
      </c>
      <c r="E14" s="11">
        <f t="shared" si="0"/>
        <v>-6538660.6299999999</v>
      </c>
    </row>
    <row r="15" spans="1:5" ht="30" customHeight="1" x14ac:dyDescent="0.15">
      <c r="A15" s="13" t="s">
        <v>1089</v>
      </c>
      <c r="B15" s="10">
        <v>16</v>
      </c>
      <c r="C15" s="10">
        <v>0</v>
      </c>
      <c r="D15" s="10">
        <v>4633994.54</v>
      </c>
      <c r="E15" s="10">
        <f t="shared" si="0"/>
        <v>-4633994.54</v>
      </c>
    </row>
    <row r="16" spans="1:5" ht="30" customHeight="1" x14ac:dyDescent="0.15">
      <c r="A16" s="13" t="s">
        <v>1089</v>
      </c>
      <c r="B16" s="10">
        <v>3</v>
      </c>
      <c r="C16" s="10">
        <v>0</v>
      </c>
      <c r="D16" s="10">
        <v>1904666.09</v>
      </c>
      <c r="E16" s="10">
        <f t="shared" si="0"/>
        <v>-1904666.09</v>
      </c>
    </row>
    <row r="17" spans="1:5" ht="30" customHeight="1" x14ac:dyDescent="0.15">
      <c r="A17" s="9" t="s">
        <v>121</v>
      </c>
      <c r="B17" s="11">
        <v>6</v>
      </c>
      <c r="C17" s="11">
        <v>0</v>
      </c>
      <c r="D17" s="11">
        <v>4017524.16</v>
      </c>
      <c r="E17" s="11">
        <f t="shared" si="0"/>
        <v>-4017524.16</v>
      </c>
    </row>
    <row r="18" spans="1:5" ht="30" customHeight="1" x14ac:dyDescent="0.15">
      <c r="A18" s="13" t="s">
        <v>1090</v>
      </c>
      <c r="B18" s="10">
        <v>5</v>
      </c>
      <c r="C18" s="10">
        <v>0</v>
      </c>
      <c r="D18" s="10">
        <v>2931838.87</v>
      </c>
      <c r="E18" s="10">
        <f t="shared" si="0"/>
        <v>-2931838.87</v>
      </c>
    </row>
    <row r="19" spans="1:5" ht="30" customHeight="1" x14ac:dyDescent="0.15">
      <c r="A19" s="13" t="s">
        <v>1091</v>
      </c>
      <c r="B19" s="10">
        <v>1</v>
      </c>
      <c r="C19" s="10">
        <v>0</v>
      </c>
      <c r="D19" s="10">
        <v>1085685.29</v>
      </c>
      <c r="E19" s="10">
        <f t="shared" si="0"/>
        <v>-1085685.29</v>
      </c>
    </row>
    <row r="20" spans="1:5" ht="30" customHeight="1" x14ac:dyDescent="0.15">
      <c r="A20" s="9" t="s">
        <v>131</v>
      </c>
      <c r="B20" s="11">
        <v>2</v>
      </c>
      <c r="C20" s="11">
        <v>0</v>
      </c>
      <c r="D20" s="11">
        <v>1228718.8</v>
      </c>
      <c r="E20" s="11">
        <f t="shared" si="0"/>
        <v>-1228718.8</v>
      </c>
    </row>
    <row r="21" spans="1:5" ht="30" customHeight="1" x14ac:dyDescent="0.15">
      <c r="A21" s="13" t="s">
        <v>1092</v>
      </c>
      <c r="B21" s="10">
        <v>2</v>
      </c>
      <c r="C21" s="10">
        <v>0</v>
      </c>
      <c r="D21" s="10">
        <v>1133375.67</v>
      </c>
      <c r="E21" s="10">
        <f t="shared" si="0"/>
        <v>-1133375.67</v>
      </c>
    </row>
    <row r="22" spans="1:5" ht="30" customHeight="1" x14ac:dyDescent="0.15">
      <c r="A22" s="13" t="s">
        <v>1093</v>
      </c>
      <c r="B22" s="10"/>
      <c r="C22" s="10">
        <v>0</v>
      </c>
      <c r="D22" s="10">
        <v>95343.13</v>
      </c>
      <c r="E22" s="10">
        <f t="shared" si="0"/>
        <v>-95343.13</v>
      </c>
    </row>
    <row r="23" spans="1:5" ht="30" customHeight="1" x14ac:dyDescent="0.15">
      <c r="A23" s="9" t="s">
        <v>1094</v>
      </c>
      <c r="B23" s="11">
        <v>5</v>
      </c>
      <c r="C23" s="11">
        <v>0</v>
      </c>
      <c r="D23" s="11">
        <v>0</v>
      </c>
      <c r="E23" s="11">
        <f t="shared" si="0"/>
        <v>0</v>
      </c>
    </row>
    <row r="24" spans="1:5" ht="30" customHeight="1" x14ac:dyDescent="0.15">
      <c r="A24" s="13" t="s">
        <v>1087</v>
      </c>
      <c r="B24" s="10">
        <v>5</v>
      </c>
      <c r="C24" s="10">
        <v>0</v>
      </c>
      <c r="D24" s="10">
        <v>0</v>
      </c>
      <c r="E24" s="10">
        <f t="shared" si="0"/>
        <v>0</v>
      </c>
    </row>
    <row r="25" spans="1:5" ht="30" customHeight="1" x14ac:dyDescent="0.15">
      <c r="A25" s="9" t="s">
        <v>1095</v>
      </c>
      <c r="B25" s="11">
        <v>25.8</v>
      </c>
      <c r="C25" s="11">
        <v>0</v>
      </c>
      <c r="D25" s="11">
        <v>20042434.870000001</v>
      </c>
      <c r="E25" s="11">
        <f t="shared" si="0"/>
        <v>-20042434.870000001</v>
      </c>
    </row>
    <row r="26" spans="1:5" ht="30" customHeight="1" x14ac:dyDescent="0.15">
      <c r="A26" s="13" t="s">
        <v>1096</v>
      </c>
      <c r="B26" s="10">
        <v>21.8</v>
      </c>
      <c r="C26" s="10">
        <v>0</v>
      </c>
      <c r="D26" s="10">
        <v>12959082.07</v>
      </c>
      <c r="E26" s="10">
        <f t="shared" si="0"/>
        <v>-12959082.07</v>
      </c>
    </row>
    <row r="27" spans="1:5" ht="30" customHeight="1" x14ac:dyDescent="0.15">
      <c r="A27" s="13" t="s">
        <v>1096</v>
      </c>
      <c r="B27" s="10">
        <v>4</v>
      </c>
      <c r="C27" s="10">
        <v>0</v>
      </c>
      <c r="D27" s="10">
        <v>7083352.7999999998</v>
      </c>
      <c r="E27" s="10">
        <f t="shared" si="0"/>
        <v>-7083352.7999999998</v>
      </c>
    </row>
  </sheetData>
  <sheetProtection password="A612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1097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1098</v>
      </c>
      <c r="B4" s="25"/>
      <c r="C4" s="25"/>
      <c r="D4" s="25"/>
    </row>
    <row r="5" spans="1:4" ht="30" customHeight="1" x14ac:dyDescent="0.15">
      <c r="A5" s="1" t="s">
        <v>1099</v>
      </c>
      <c r="B5" s="1" t="s">
        <v>1100</v>
      </c>
      <c r="C5" s="1" t="s">
        <v>1101</v>
      </c>
      <c r="D5" s="1" t="s">
        <v>1102</v>
      </c>
    </row>
    <row r="6" spans="1:4" ht="20.100000000000001" customHeight="1" x14ac:dyDescent="0.15">
      <c r="A6" s="19" t="s">
        <v>1103</v>
      </c>
      <c r="B6" s="19"/>
      <c r="C6" s="19"/>
      <c r="D6" s="19"/>
    </row>
  </sheetData>
  <sheetProtection password="A612" sheet="1" objects="1" scenarios="1"/>
  <mergeCells count="3"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BUH-1</cp:lastModifiedBy>
  <cp:lastPrinted>2023-01-09T07:06:09Z</cp:lastPrinted>
  <dcterms:modified xsi:type="dcterms:W3CDTF">2023-01-09T07:20:16Z</dcterms:modified>
</cp:coreProperties>
</file>